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控制价清单" sheetId="1" r:id="rId1"/>
    <sheet name="报价清单" sheetId="2" r:id="rId2"/>
  </sheets>
  <definedNames>
    <definedName name="JR_PAGE_ANCHOR_0_1" localSheetId="0">控制价清单!#REF!</definedName>
    <definedName name="_xlnm.Print_Area" localSheetId="0">控制价清单!$A$1:$H$122</definedName>
    <definedName name="JR_PAGE_ANCHOR_0_1" localSheetId="1">报价清单!#REF!</definedName>
    <definedName name="_xlnm.Print_Area" localSheetId="1">报价清单!$A$1:$I$122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<sst xmlns="http://schemas.openxmlformats.org/spreadsheetml/2006/main" count="501" uniqueCount="170">
  <si>
    <t>分项编号</t>
  </si>
  <si>
    <t>工程或费用名称</t>
  </si>
  <si>
    <t>单位</t>
  </si>
  <si>
    <t>数量</t>
  </si>
  <si>
    <t>单价
（不含税）</t>
  </si>
  <si>
    <t>合价</t>
  </si>
  <si>
    <t>备注</t>
  </si>
  <si>
    <t>一</t>
  </si>
  <si>
    <t>总 则</t>
  </si>
  <si>
    <t>102</t>
  </si>
  <si>
    <t>工程管理</t>
  </si>
  <si>
    <t>102-1</t>
  </si>
  <si>
    <t>安全生产费</t>
  </si>
  <si>
    <t>总额</t>
  </si>
  <si>
    <t>固定项，不参与竞争报价</t>
  </si>
  <si>
    <t>102-2</t>
  </si>
  <si>
    <t>现场负责人</t>
  </si>
  <si>
    <t>人*月</t>
  </si>
  <si>
    <t>102-3</t>
  </si>
  <si>
    <t>专职安全员</t>
  </si>
  <si>
    <t>102-4</t>
  </si>
  <si>
    <t>完工质量第三方检测费（暂估价）</t>
  </si>
  <si>
    <t>项</t>
  </si>
  <si>
    <t>小      计</t>
  </si>
  <si>
    <t>二、</t>
  </si>
  <si>
    <t>福建省高速公路宁德南桥下充电站迁改项目</t>
  </si>
  <si>
    <t>成套开关设备</t>
  </si>
  <si>
    <t>480KW群控单元（利旧，仅计安装费，落地安装）</t>
  </si>
  <si>
    <t>台</t>
  </si>
  <si>
    <t>480KW群控单元（拆除，仅计安装费，落地安装）</t>
  </si>
  <si>
    <t>充电终端（利旧，仅计安装费，落地安装）</t>
  </si>
  <si>
    <t>充电终端（拆除，仅计安装费，落地安装）</t>
  </si>
  <si>
    <t>配电箱（安装杆上配电箱）（利旧）</t>
  </si>
  <si>
    <t>配电箱（安装杆上配电箱）（拆除）</t>
  </si>
  <si>
    <t>电线电缆</t>
  </si>
  <si>
    <t>电力电缆（YJV  4×240+1×120 0.6/1kV）（利旧）</t>
  </si>
  <si>
    <t>m</t>
  </si>
  <si>
    <t>29.65</t>
  </si>
  <si>
    <t>电力电缆（YJV  4×240+1×120 0.6/1kV）（拆除）</t>
  </si>
  <si>
    <t>14</t>
  </si>
  <si>
    <t>电力电缆（YJV  2×95+1×50）</t>
  </si>
  <si>
    <t>194.5</t>
  </si>
  <si>
    <t>电力电缆（YJV  2×95+1×50）（利旧）</t>
  </si>
  <si>
    <t>14.26</t>
  </si>
  <si>
    <t>电力电缆（YJV  2×95+1×50）（拆除）</t>
  </si>
  <si>
    <t>6.21</t>
  </si>
  <si>
    <t>电力电缆（YJV  3*2.5 0.6/1kV）</t>
  </si>
  <si>
    <t>15.73</t>
  </si>
  <si>
    <t>电力电缆（YJV  3*2.5 0.6/1kV）（拆除）</t>
  </si>
  <si>
    <t>3.27</t>
  </si>
  <si>
    <t>电力电缆（YJV  2*2.5 0.6/1kV）</t>
  </si>
  <si>
    <t>13.28</t>
  </si>
  <si>
    <t>电力电缆（YJV  2*2.5 0.6/1kV）（拆除）</t>
  </si>
  <si>
    <t>3.33</t>
  </si>
  <si>
    <t>电力电缆（YJV  5*16 0.6/1kV）（利旧）</t>
  </si>
  <si>
    <t>8.62</t>
  </si>
  <si>
    <t>电力电缆（YJV  5*16 0.6/1kV）（拆除）</t>
  </si>
  <si>
    <t>3.29</t>
  </si>
  <si>
    <t>配线（RVSP  2×1.0 管内穿线）</t>
  </si>
  <si>
    <t>5.86</t>
  </si>
  <si>
    <t>配线（RVSP  2×1.0 管内穿线）（拆除）</t>
  </si>
  <si>
    <t>1.19</t>
  </si>
  <si>
    <t>配线（RVSP  2×1.5 管内穿线）</t>
  </si>
  <si>
    <t>7.07</t>
  </si>
  <si>
    <t>配线（RVV  2×1.5管内穿线）（拆除）</t>
  </si>
  <si>
    <t>电力电缆头（4×240+1×120）</t>
  </si>
  <si>
    <t>个</t>
  </si>
  <si>
    <t>585</t>
  </si>
  <si>
    <t>电力电缆头（2×95+1×50）</t>
  </si>
  <si>
    <t>406.19</t>
  </si>
  <si>
    <t>电缆护管</t>
  </si>
  <si>
    <t>电缆保护管mppφ150壁厚10</t>
  </si>
  <si>
    <t>电力排管横断面图(1根,1排x1列,土路)含路面破除、土方挖填及外运、沙回填、路面恢复、垫层、管枕、警示带</t>
  </si>
  <si>
    <t>电力排管横断面图(2根,1排x2列,土路)含路面破除、土方挖填及外运、沙回填、路面恢复、垫层、管枕、警示带</t>
  </si>
  <si>
    <t>电力排管横断面图(3根,1排x3列,土路)含路面破除、土方挖填及外运、沙回填、路面恢复、垫层、管枕、警示带</t>
  </si>
  <si>
    <t>电力排管横断面图(4根,1排x4列,土路)含路面破除、土方挖填及外运、沙回填、路面恢复、垫层、管枕、警示带</t>
  </si>
  <si>
    <t>电力排管横断面图(5根,2排x3列,土路)含路面破除、土方挖填及外运、沙回填、路面恢复、垫层、管枕、警示带</t>
  </si>
  <si>
    <t>电力排管横断面图(6根,2排x3列,土路)含路面破除、土方挖填及外运、沙回填、路面恢复、垫层、管枕、警示带</t>
  </si>
  <si>
    <t>电力排管横断面图(7根,2排x4列,土路)含路面破除、土方挖填及外运、沙回填、路面恢复、垫层、管枕、警示带</t>
  </si>
  <si>
    <t>电力排管横断面图(8根,2排x4列,土路)含路面破除、土方挖填及外运、沙回填、路面恢复、垫层、管枕、警示带</t>
  </si>
  <si>
    <t>电力排管横断面图(9根,3排x3列,土路)含路面破除、土方挖填及外运、沙回填、路面恢复、垫层、管枕、警示带</t>
  </si>
  <si>
    <t>电力排管横断面图(5根,2排x3列,植草砖)含路面破除、土方挖填及外运、沙回填、路面恢复、垫层、管枕、警示带</t>
  </si>
  <si>
    <t>转角工井基础详图（ZJ13-B-1/B-3）</t>
  </si>
  <si>
    <t>电缆检修井</t>
  </si>
  <si>
    <t>监控照明</t>
  </si>
  <si>
    <t>六类屏蔽网线</t>
  </si>
  <si>
    <t>六类屏蔽网线（拆除）</t>
  </si>
  <si>
    <t>常规照明灯（户外LED灯60W）</t>
  </si>
  <si>
    <t>套</t>
  </si>
  <si>
    <t>监控箱,壁挂(带漏保空开),6台设备插排（利旧）</t>
  </si>
  <si>
    <t>监控箱,壁挂(带漏保空开),6台设备插排（拆除）</t>
  </si>
  <si>
    <t>硬盘录像机8路,支持400万像素 H.265（利旧）</t>
  </si>
  <si>
    <t>交换机(10口千兆)（利旧）</t>
  </si>
  <si>
    <t>网络高清球式摄像机（400万像素支持H.265,360度转动,定点放大,1080P以上,对讲功能）</t>
  </si>
  <si>
    <t>网络高清球式摄像机（400万像素支持H.265,360度转动,定点放大,1080P以上,对讲功能）（利旧）</t>
  </si>
  <si>
    <t>网络高清球式摄像机（400万像素支持H.265,360度转动,定点放大,1080P以上,对讲功能）（拆除）</t>
  </si>
  <si>
    <t>监控立杆（含4mφ190圆柱形杆、避雷器）</t>
  </si>
  <si>
    <t>集中供电电源DC12V</t>
  </si>
  <si>
    <t>4G路由器（1个WAN口，4个LAN口）（利旧）</t>
  </si>
  <si>
    <t>监控路灯一体杆基础</t>
  </si>
  <si>
    <t>防雷接地</t>
  </si>
  <si>
    <t>接地母线（热镀锌扁钢50×5）</t>
  </si>
  <si>
    <t>接地极（热镀锌角钢，L50×50×5,L=2500）</t>
  </si>
  <si>
    <t>根</t>
  </si>
  <si>
    <t>设备基础</t>
  </si>
  <si>
    <t>群控单元(360/480kW)基础图</t>
  </si>
  <si>
    <t>充电桩基础（C30素混凝土,尺寸700*700*700）</t>
  </si>
  <si>
    <t>配电箱及监控箱基础</t>
  </si>
  <si>
    <t>标识标牌</t>
  </si>
  <si>
    <t>引导牌安装示意图(绿化路面)标识牌利旧</t>
  </si>
  <si>
    <t>充电须知牌安装示意图(绿化路面)标识牌利旧</t>
  </si>
  <si>
    <t>箱变规范化（箱变规范化建设标准材料汇总表）</t>
  </si>
  <si>
    <t>充电桩规范化（图纸充电桩规范化建设标准材料汇总表）</t>
  </si>
  <si>
    <t>其他工程</t>
  </si>
  <si>
    <t>M型限位器</t>
  </si>
  <si>
    <t>处</t>
  </si>
  <si>
    <t>迁移M型限位器（利旧）</t>
  </si>
  <si>
    <t>迁移防撞位置器（利旧）</t>
  </si>
  <si>
    <t>箱变围栏（含门）</t>
  </si>
  <si>
    <t>乔木移植（土球直径R=1m）</t>
  </si>
  <si>
    <t>株</t>
  </si>
  <si>
    <t>新建路牙石(路牙石利旧安装)</t>
  </si>
  <si>
    <t>拆除路牙石</t>
  </si>
  <si>
    <t>防撞柱安装</t>
  </si>
  <si>
    <t>余方弃置（迁移渣土）</t>
  </si>
  <si>
    <t>m3</t>
  </si>
  <si>
    <t>拆除箱变围栏</t>
  </si>
  <si>
    <t>电缆沟盖板800*500</t>
  </si>
  <si>
    <t>小        计</t>
  </si>
  <si>
    <t>三</t>
  </si>
  <si>
    <t>沈海复线枢洋加水点10KV改造项目</t>
  </si>
  <si>
    <t>供电系统设备及安装</t>
  </si>
  <si>
    <t>场区供电设备安装</t>
  </si>
  <si>
    <t>场区供电设备费</t>
  </si>
  <si>
    <t>四</t>
  </si>
  <si>
    <t>2025年宁德辖区高速公路发电机组维护保养项目</t>
  </si>
  <si>
    <t>清单费用表1
(1)整机型号KJ205E KJ250E KJ300E DQM200，发动机型号6081AF001，发动机序列号RG6081A159245，机油滤芯RE57394
(2)整机型号KJ205E KJ250E KJ300E DQM200，发动机型号6081AF001，发动机序列号RG6081A159245，机油滤芯RE59754
(3)整机型号KJ205E KJ250E KJ300E DQM200，发动机型号6081AF001，发动机序列号RG6081A159245，柴油滤芯AR86745
(4)整机型号KJ125E，发动机型号6068TF258，发动机序列号CD6068T706480，机油滤芯RE59754
(5)整机型号KJ125E，发动机型号6068TF258，发动机序列号CD6068T706480，柴油滤芯RE60021
(6)整机型号KJ165E KJ110E，发动机型号6068HF158/4045HF158，发动机序列号CD6068H659792/CD4045H641791，机油滤芯RE59754
(7)整机型号KJ165E KJ110E，发动机型号6068HF158/4045HF158，发动机序列号CD6068H659792/CD4045H641791，柴油滤芯RE60021
(8)整机型号 VP280 VPD212，发动机型号BF6M1015C/BF6M1015，发动机序列号9145327，机油滤芯1174420
(9)整机型号 VP280 VPD212，发动机型号BF6M1015C/BF6M1015，发动机序列号9145327，柴油滤芯1174422
(10)整机型号 VPD88，发动机型号BF4M1013EC，发动机序列号770327，机油滤芯1174421
(11)整机型号 VPD88，发动机型号BF4M1013EC，发动机序列号770327，发动机型号BF4M1013EC，发动机序列号770327，柴油滤芯1180597
(12)整机型号 AT125，发动机型号D1146T，发动机序列号EADOB404374，机油滤芯400508-00093
(13)整机型号 AT125，发动机型号D1146T，发动机序列号EADOB404374，柴油滤芯05.12503-5018A
(14)整机型号 HP120S HP120，发动机型号1006TAG，发动机序列号HC503563M02，机油滤芯T64101001
(15)整机型号 HP120S HP120，发动机型号1006TAG，发动机序列号HC503563M02，柴油滤芯T64102003
(16)整机型号 120QFZ23-141，发动机型号6CTA8.3-G2，发动机序列号87680278，机油滤芯FF5052
(17)整机型号 120QFZ23-141，发动机型号6CTA8.3-G2，发动机序列号87680278，柴油滤芯LF9009
(18)整机型号 120QFZ23-141，发动机型号6CTA8.3-G2，发动机序列号87680278，柴水分离器FS1280
(19)整机型号 120QFZ23-141，发动机型号6CTA8.3-G2，发动机序列号87680278，柴水分离器C0810B-0000
(20)整机型号 120QFZ23-141，发动机型号6CTA8.3-G2，发动机序列号87680278，水滤WF2071
(21)整机型号 SZ-C307GF，发动机型号MTA11-G2，发动机序列号41286288，柴油滤芯FS1212
(22)整机型号 SZ-C307GF，发动机型号MTA11-G2，发动机序列号41286288，机油滤芯LF9009
(23)整机型号 SZ-C307GF，发动机型号MTA1
(24)整机型号 SZ-C307GF，发动机型号MTA11-G2，发动机序列号41286288，水滤WF2075
(25)整机型号 600GFZ-122，发动机型号KTA38-G2，发动机序列号41226762，柴油滤芯FF202
(26)整机型号 600GFZ-122，发动机型号KTA38-G2，发动机序列号41226762，机油滤芯LF670
(27)整机型号 600GFZ-122，发动机型号KTA38-G2，发动机序列号41226762，机油滤芯LF777
(28)整机型号 600GFZ-122，发动机型号KTA38-G2，发动机序列号41226762，水滤WF2076
(29)三清人工费</t>
  </si>
  <si>
    <r>
      <rPr>
        <sz val="8"/>
        <color rgb="FF000000"/>
        <rFont val="宋体"/>
        <charset val="134"/>
      </rPr>
      <t xml:space="preserve">清单费用表2
</t>
    </r>
    <r>
      <rPr>
        <sz val="8"/>
        <color indexed="8"/>
        <rFont val="宋体"/>
        <charset val="134"/>
      </rPr>
      <t>(1)配件名称：励磁版，型号：斯坦福 SX440
(2)配件名称：发电机浮充，型号：FTCH-2003/12V
(3)整机型号 KJ165E，发动机型号6068HF158/4045HF158，发动机序列号CD6068H659792/CD4045H641791，机组使用位置：吴楼2#变电站，品牌：强鹿，维修内容：维修柴油机控制屏，配件名称：控制屏，型号：科迈MRS16
(4)整机型号 KJ165E，发动机型号6068HF158/4045HF158，发动机序列号CD6068H659792/CD4045H641791，机组使用位置：吴楼2#变电站，品牌：强鹿，维修内容：更换进油管至手动压油泵处一截油管老化漏油，配件名称：油管
(5)配件名称：蓄电池，型号：统一</t>
    </r>
  </si>
  <si>
    <r>
      <rPr>
        <sz val="8"/>
        <color rgb="FF000000"/>
        <rFont val="宋体"/>
        <charset val="134"/>
      </rPr>
      <t xml:space="preserve">清单费用表3
</t>
    </r>
    <r>
      <rPr>
        <sz val="8"/>
        <color indexed="8"/>
        <rFont val="宋体"/>
        <charset val="134"/>
      </rPr>
      <t>(1)维护保养人工费
(2)壳牌全合成4T机油1L</t>
    </r>
  </si>
  <si>
    <r>
      <rPr>
        <sz val="8"/>
        <color rgb="FF000000"/>
        <rFont val="宋体"/>
        <charset val="134"/>
      </rPr>
      <t xml:space="preserve">清单费用表4
</t>
    </r>
    <r>
      <rPr>
        <sz val="8"/>
        <color indexed="8"/>
        <rFont val="宋体"/>
        <charset val="134"/>
      </rPr>
      <t>(1)整机型号3006FZ7-149，发动机型号NTAA855-67A，发动机序列号41167719，机油滤芯LF9009
(2)整机型号3006FZ7-149，发动机型号NTAA855-67A，发动机序列号41167719，柴油滤芯FS1212
(3)整机型号3006FZ7-149，发动机型号NTAA855-67A，发动机序列号41167719，水滤WF2076
(4)整机型号2006FZ27-156，发动机型号NT855-6A，发动机序列号41156171，机油滤芯LF9009
(5)整机型号2006FZ27-156，发动机型号NT855-6A，发动机序列号41156171，柴油滤芯FS1212
(6)整机型号2006FZ27-156，发动机型号NT855-6A，发动机序列号41156171，水滤WF2076
(7)整机型号M-C415，发动机型号NTAA85-67，发动机序列号41168288，机油滤芯LF9009
(8)整机型号M-C415，发动机型号NTAA85-67，发动机序列号41168288，柴油滤芯FS1212
(9)整机型号M-C415，发动机型号NTAA85-67，发动机序列号41168288，水滤WF2076
(10)整机型号M-C275，发动机型号MTAN-62A，发动机序列号41170844，机油滤芯LF9009
(11)整机型号M-C275，发动机型号MTAN-62A，发动机序列号41170844，柴油滤芯FS1212
(12)整机型号M-C275，发动机型号MTAN-62A，发动机序列号41170844，水滤WF2071
(13)整机型号M-C415，发动机型号NTAA85-67，发动机序列号41166140，机油滤芯LF9009
(14)整机型号M-C415，发动机型号NTAA85-67，发动机序列号41166140，柴油滤芯FS1212
(15)整机型号M-C415，发动机型号NTAA85-67，发动机序列号41166140，水滤WF2076
(16)整机型号XF2110，发动机型号6CTAA83-62，发动机序列号87677416，机油滤芯LF9009
(17)整机型号XF2110，发动机型号6CTAA83-62，发动机序列号87677416，柴油滤芯FS5052/FS1280
(18)整机型号MC415，发动机型号NIAA855-G7，发动机序列号41167999，机油滤芯LF9009
(19)整机型号MC415，发动机型号NIAA855-G7，发动机序列号41167999，柴油滤芯FS1212
(20)整机型号MC415，发动机型号NIAA855-G7，发动机序列号41167999，水滤WF2076
(21)三清人工费</t>
    </r>
  </si>
  <si>
    <r>
      <rPr>
        <sz val="8"/>
        <color rgb="FF000000"/>
        <rFont val="宋体"/>
        <charset val="134"/>
      </rPr>
      <t xml:space="preserve">清单费用表5
</t>
    </r>
    <r>
      <rPr>
        <sz val="8"/>
        <color indexed="8"/>
        <rFont val="宋体"/>
        <charset val="134"/>
      </rPr>
      <t>(1)整机型号3006FZ7-149，发动机型号NTAA855-67A，发动机序列号41167719，机组使用位置：屏南收费站，品牌：福发，维修内容：更换冷却液水管，配件名称：冷却液水管
(2)整机型号 2006FZ27-156，发动机型号NT855-6A，发动机序列号41156171，机组使用位置：白水洋收费站，品牌：福发，维修内容：更换柴油机机油加热器，配件名称：机油加热器，型号：扬州润宇JGY-200
(3)配件名称：浮充，型号：FTCH2003/10A/ DC24V
(4)配件名称：油压传感器
(5)配件名称：转速传感器</t>
    </r>
  </si>
  <si>
    <r>
      <rPr>
        <sz val="8"/>
        <color rgb="FF000000"/>
        <rFont val="宋体"/>
        <charset val="134"/>
      </rPr>
      <t xml:space="preserve">清单费用表6
</t>
    </r>
    <r>
      <rPr>
        <sz val="8"/>
        <color indexed="8"/>
        <rFont val="宋体"/>
        <charset val="134"/>
      </rPr>
      <t>(1)维护保养人工费
(2)壳牌全合成4T机油1L</t>
    </r>
  </si>
  <si>
    <r>
      <rPr>
        <sz val="8"/>
        <color rgb="FF000000"/>
        <rFont val="宋体"/>
        <charset val="134"/>
      </rPr>
      <t xml:space="preserve">清单费用表7
</t>
    </r>
    <r>
      <rPr>
        <sz val="8"/>
        <color indexed="8"/>
        <rFont val="宋体"/>
        <charset val="134"/>
      </rPr>
      <t>(1)整机型号1606FZ-126，发动机型号6CTAA8.3-G2，发动机序列号78170559，机油滤芯LF9009
(2)整机型号1606FZ-126，发动机型号6CTAA8.3-G2，发动机序列号78170559，油水分离器FS1280
(3)整机型号1606FZ-126，发动机型号6CTAA8.3-G2，发动机序列号78170559，柴油滤芯FF5052
(4)整机型号1606FZ-126，发动机型号6CTAA8.3-G2，发动机序列号78071260，机油滤芯LF9009
(5)整机型号1606FZ-126，发动机型号6CTAA8.3-G2，发动机序列号78071260，油水分离器FS1280
(6)整机型号1606FZ-126，发动机型号6CTAA8.3-G2，发动机序列号78071260，柴油滤芯FF5052
(7)整机型号3006FZ-155，发动机型号6ZTAA13-G3，发动机序列号87989371，机油滤芯LF9080
(8)整机型号3006FZ-155，发动机型号6ZTAA13-G3，发动机序列号87989371，油水分离器FS19898
(9)整机型号3006FZ-155，发动机型号6ZTAA13-G3，发动机序列号87989371，柴油滤芯FF5687
(10)整机型号3306FZ-106，发动机型号6ZTAA13-G2，发动机序列号87989392，机油滤芯LF9080
(11)整机型号3306FZ-106，发动机型号6ZTAA13-G2，发动机序列号87989392，油水分离器FS19898
(12)整机型号3306FZ-106，发动机型号6ZTAA13-G2，发动机序列号87989392，柴油滤芯FF5687
(13)整机型号3306FZ-106，发动机型号6ZTAA13-G2，发动机序列号87989392，水滤WF2165
(14)整机型号M-C215，发动机型号6CTAA8.3-G2，发动机序列号78586116，机油滤芯LF9009
(15)整机型号M-C215，发动机型号6CTAA8.3-G2，发动机序列号78586116，油水分离器FS1280
(16)整机型号M-C215，发动机型号6CTAA8.3-G2，发动机序列号78586116，柴油滤芯FF5052
(17)整机型号M-C350，发动机型号MTAA11-G3，发动机序列号41229758，机油滤芯LF9009
(18)整机型号M-C350，发动机型号MTAA11-G3，发动机序列号41229758，柴油滤芯FS1212
(19)整机型号M-C350，发动机型号MTAA11-G3，发动机序列号41229758，水滤WF2076
(20)三清人工费</t>
    </r>
  </si>
  <si>
    <r>
      <rPr>
        <sz val="8"/>
        <color rgb="FF000000"/>
        <rFont val="宋体"/>
        <charset val="134"/>
      </rPr>
      <t xml:space="preserve">清单费用表8
</t>
    </r>
    <r>
      <rPr>
        <sz val="8"/>
        <color indexed="8"/>
        <rFont val="宋体"/>
        <charset val="134"/>
      </rPr>
      <t>(1)整机型号3306FZ-106，发动机型号6ZTAA13-G2，发动机序列号87989392，机组使用位置：寿宁收费站，品牌：福发，维修内容：更换油压传感器，配件名称：油压传感器
(2)配件名称：蓄电池，型号：骆驼 6-QW-385min（1050）-R N200</t>
    </r>
  </si>
  <si>
    <r>
      <rPr>
        <sz val="8"/>
        <color rgb="FF000000"/>
        <rFont val="宋体"/>
        <charset val="134"/>
      </rPr>
      <t xml:space="preserve">清单费用表9
</t>
    </r>
    <r>
      <rPr>
        <sz val="8"/>
        <color indexed="8"/>
        <rFont val="宋体"/>
        <charset val="134"/>
      </rPr>
      <t>(1)维护保养人工费
(2)壳牌全合成4T机油1L</t>
    </r>
  </si>
  <si>
    <r>
      <rPr>
        <sz val="8"/>
        <color rgb="FF000000"/>
        <rFont val="宋体"/>
        <charset val="134"/>
      </rPr>
      <t xml:space="preserve">清单费用表10
</t>
    </r>
    <r>
      <rPr>
        <sz val="8"/>
        <color indexed="8"/>
        <rFont val="宋体"/>
        <charset val="134"/>
      </rPr>
      <t>(1)整机型号200GFZ57-173，发动机型号NT855-GA，发动机序列号41221278，机油滤芯LF9009
(2)整机型号200GFZ57-173，发动机型号NT855-GA，发动机序列号41221278，柴油滤芯FS1212
(3)整机型号200GFZ57-173，发动机型号NT855-GA，发动机序列号41221278，水滤WF2076
(4)整机型号200GFZ57-174，发动机型号NT855-GA，发动机序列号41221276，机油滤芯LF9009
(5)整机型号200GFZ57-174，发动机型号NT855-GA，发动机序列号41221276，柴油滤芯FS1212
(6)整机型号200GFZ57-174，发动机型号NT855-GA，发动机序列号41221276，水滤WF2076
(7)整机型号2506FZ10-157，发动机型号NTA855-G1B，发动机序列号41223417，机油滤芯LF9009
(8)整机型号2506FZ10-157，发动机型号NTA855-G1B，发动机序列号41223417，柴油滤芯FS1212
(9)整机型号2506FZ10-157，发动机型号NTA855-G1B，发动机序列号41223417，水滤WF2076
(10)三清人工费</t>
    </r>
  </si>
  <si>
    <r>
      <rPr>
        <sz val="8"/>
        <color rgb="FF000000"/>
        <rFont val="宋体"/>
        <charset val="134"/>
      </rPr>
      <t xml:space="preserve">清单费用表11
</t>
    </r>
    <r>
      <rPr>
        <sz val="8"/>
        <color indexed="8"/>
        <rFont val="宋体"/>
        <charset val="134"/>
      </rPr>
      <t>(1)维护保养人工费
(2)壳牌全合成4T机油1L</t>
    </r>
  </si>
  <si>
    <r>
      <rPr>
        <sz val="8"/>
        <color rgb="FF000000"/>
        <rFont val="宋体"/>
        <charset val="134"/>
      </rPr>
      <t xml:space="preserve">清单费用表12
</t>
    </r>
    <r>
      <rPr>
        <sz val="8"/>
        <color indexed="8"/>
        <rFont val="宋体"/>
        <charset val="134"/>
      </rPr>
      <t>(1)整机型号350GFZ1-106，发动机型号6ZTAA19-G2，发动机序列号87989232，机油滤芯LF9009(2)整机型号350GFZ1-106，发动机型号6ZTAA1
9-G2，发动机序列号87989232，油水分离器FS36260
(3)整机型号350GFZ1-106，发动机型号6ZTAA19-G2，发动机序列号87989232，柴油滤芯FF5687
(4)整机型号200GFZ27-179，发动机型号NT855-GA，发动机序列号41221292，机油滤芯LF9009
(5)整机型号200GFZ27-179，发动机型号NT855-GA，发动机序列号41221292，柴油滤芯FS1212
(6)整机型号200GFZ27-179，发动机型号NT855-GA，发动机序列号41221292，水滤WF2076
(7)整机型号350GFZ1-106，发动机型号6BTAA5.9-G12，发动机序列号78225669，机油滤芯LF3349
(8)整机型号350GFZ1-106，发动机型号6BTAA5.9-G12，发动机序列号78225669，柴油滤芯FF5052
(9)整机型号350GFZ1-106，发动机型号6BTAA5.9-G12，发动机序列号78225669，油水分离器FS1280
(10)整机型号120GFZ23-152，发动机型号6ZTAA13-G2，发动机序列号87988521，机油滤芯LF9080
(11)整机型号120GFZ23-152，发动机型号6ZTAA13-G2，发动机序列号87988521，柴油滤芯FF5687
(12)整机型号120GFZ23-152，发动机型号6ZTAA13-G2，发动机序列号87988521，油水分离器FS36259
(13)三清人工费</t>
    </r>
  </si>
  <si>
    <r>
      <rPr>
        <sz val="8"/>
        <color rgb="FF000000"/>
        <rFont val="宋体"/>
        <charset val="134"/>
      </rPr>
      <t xml:space="preserve">清单费用表13
</t>
    </r>
    <r>
      <rPr>
        <sz val="8"/>
        <color indexed="8"/>
        <rFont val="宋体"/>
        <charset val="134"/>
      </rPr>
      <t>(1)整机型号350GFZ1-106，发动机型号6BTAA5.9-G12，发动机序列号78225669，机组使用位置：淮溪管理站，品牌：福发，维修内容：更换控制面板，配件名称：控制面板，型号：科迈MRS16
(2)整机型号350GFZ1-106，发动机型号6BTAA5.9-G12，发动机序列号78225669，机组使用位置：淮溪管理站，品牌：福发，维修内容：更换排气口帆布，配件名称：排气口帆布，型号：左90CM、右170CM、上190CM、下190CM
(3)配件名称：机油加热器，型号：扬州润宇JGY-200
(4)配件名称：冷却液加热器</t>
    </r>
  </si>
  <si>
    <r>
      <rPr>
        <sz val="8"/>
        <color rgb="FF000000"/>
        <rFont val="宋体"/>
        <charset val="134"/>
      </rPr>
      <t xml:space="preserve">清单费用表14
</t>
    </r>
    <r>
      <rPr>
        <sz val="8"/>
        <color indexed="8"/>
        <rFont val="宋体"/>
        <charset val="134"/>
      </rPr>
      <t>(1)维护保养人工费
(2)壳牌全合成4T机油1L</t>
    </r>
  </si>
  <si>
    <r>
      <rPr>
        <sz val="8"/>
        <color rgb="FF000000"/>
        <rFont val="宋体"/>
        <charset val="134"/>
      </rPr>
      <t xml:space="preserve">清单费用表15
</t>
    </r>
    <r>
      <rPr>
        <sz val="8"/>
        <color indexed="8"/>
        <rFont val="宋体"/>
        <charset val="134"/>
      </rPr>
      <t>(1)整机型号150GFZ29-135，发动机型号6CTA8.3-G2，发动机序列号78745883，柴油滤芯FF5052
(2)整机型号150GFZ29-135，发动机型号6CTA8.3-G2，发动机序列号78745883，机油滤芯LF9009
(3)整机型号150GFZ29-135，发动机型号6CTA8.3-G2，发动机序列号78745883，油水分离器FS1280
(4)整机型号M-C206，发动机型号6CTA8.3-G2，发动机序列号78736957，柴油滤芯FF5052
(5)整机型号M-C206，发动机型号6CTA8.3-G2，发动机序列号78736957，机油滤芯LF9009
(6)整机型号M-C206，发动机型号6CTA8.3-G2，发动机序列号78736957，油水分离器FS1280
(7)整机型号M-C206，发动机型号6CTA8.3-G2，发动机序列号78736962，柴油滤芯FF5052
(8)整机型号M-C206，发动机型号6CTA8.3-G2，发动机序列号78736962，机油滤芯LF9009
(9)整机型号M-C206，发动机型号6CTA8.3-G2，发动机序列号78736962，油水分离器FS1280
(10)整机型号150GFZ29-135，发动机型号6CTA8.3-G2，发动机序列号78507512，柴油滤芯FF5052
(11)整机型号150GFZ29-135，发动机型号6CTA8.3-G2，发动机序列号78507512，机油滤芯LF9009
(12)整机型号150GFZ29-135，发动机型号6CTA8.3-G2，发动机序列号78507512，油水分离器FS1280
(13)整机型号100GFZ2-127，发动机型号6BTA5.9-G2，发动机序列号78507512，柴油滤芯FF5052
(14)整机型号100GFZ2-127，发动机型号6BTA5.9-G2，发动机序列号78507512，机油滤芯LF3959
(15)整机型号100GFZ2-127，发动机型号6BTA5.9-G2，发动机序列号78507512，油水分离器FS1280
(16)整机型号150GFZ29-135，发动机型号6CTA8.3-G2，发动机序列号78865070，柴油滤芯FF5052
(17)整机型号150GFZ29-135，发动机型号6CTA8.3-G2，发动机序列号78865070，机油滤芯LF9009
(18)整机型号150GFZ29-135，发动机型号6CTA8.3-G2，发动机序列号78865070，油水分离器FS1280
(19)三清人工费</t>
    </r>
  </si>
  <si>
    <r>
      <rPr>
        <sz val="8"/>
        <color rgb="FF000000"/>
        <rFont val="宋体"/>
        <charset val="134"/>
      </rPr>
      <t xml:space="preserve">清单费用表16
</t>
    </r>
    <r>
      <rPr>
        <sz val="8"/>
        <color indexed="8"/>
        <rFont val="宋体"/>
        <charset val="134"/>
      </rPr>
      <t>(1)整机型号M-C206，发动机型号6CTA8.3-G2，发动机序列号78736957，机组使用位置：八都收费站，维修内容：维修高压油泵运行时轻微渗油，配件名称：高压油泵</t>
    </r>
  </si>
  <si>
    <r>
      <rPr>
        <sz val="8"/>
        <color rgb="FF000000"/>
        <rFont val="宋体"/>
        <charset val="134"/>
      </rPr>
      <t xml:space="preserve">清单费用表17
</t>
    </r>
    <r>
      <rPr>
        <sz val="8"/>
        <color indexed="8"/>
        <rFont val="宋体"/>
        <charset val="134"/>
      </rPr>
      <t>(1)维护保养人工费
(2)壳牌全合成4T机油1L</t>
    </r>
  </si>
  <si>
    <r>
      <rPr>
        <sz val="8"/>
        <color rgb="FF000000"/>
        <rFont val="宋体"/>
        <charset val="134"/>
      </rPr>
      <t xml:space="preserve">清单费用表18
</t>
    </r>
    <r>
      <rPr>
        <sz val="8"/>
        <color indexed="8"/>
        <rFont val="宋体"/>
        <charset val="134"/>
      </rPr>
      <t>(1)整机型号250GFZ10-169，发动机型号NTA855-G18，发动机序列号41289828，柴油滤芯FS1000
(2)整机型号250GFZ10-169，发动机型号NTA855-G18，发动机序列号41289828，机油滤芯LF9009
(3)整机型号250GFZ10-169，发动机型号NTA85
5-G18，发动机序列号41289828，水滤WF2076
(4)整机型号250GFZ10-169，发动机型号NTA855-G18，发动机序列号41289828，油水分离器FS1280
(5)三清人工费</t>
    </r>
  </si>
  <si>
    <r>
      <rPr>
        <sz val="8"/>
        <color rgb="FF000000"/>
        <rFont val="宋体"/>
        <charset val="134"/>
      </rPr>
      <t xml:space="preserve">清单费用表19
</t>
    </r>
    <r>
      <rPr>
        <sz val="8"/>
        <color indexed="8"/>
        <rFont val="宋体"/>
        <charset val="134"/>
      </rPr>
      <t>(1)维护保养人工费
(2)壳牌全合成4T机油1L</t>
    </r>
  </si>
  <si>
    <r>
      <rPr>
        <sz val="8"/>
        <color rgb="FF000000"/>
        <rFont val="宋体"/>
        <charset val="134"/>
      </rPr>
      <t xml:space="preserve">清单费用表20
</t>
    </r>
    <r>
      <rPr>
        <sz val="8"/>
        <color indexed="8"/>
        <rFont val="宋体"/>
        <charset val="134"/>
      </rPr>
      <t>(1)整机型号250GFZ10-168，发动机型号NTA855-G1B，发动机序列号41279692，柴油滤芯FS1000
(2)整机型号250GFZ10-168，发动机型号NTA855-G1B，发动机序列号41279692，机油滤芯LF9009
(3)整机型号250GFZ10-168，发动机型号NTA855-G1B，发动机序列号41274955，水滤WF2076
(4)整机型号250GFZ10-168，发动机型号NTA855-G1B，发动机序列号41274955，机油滤芯LF9009
(5)整机型号160GFZ-127，发动机型号6CTAA8.3-G2，发动机序列号78593826，柴油滤芯FF5052
(6)整机型号160GFZ-127，发动机型号6CTAA8.3-G2，发动机序列号78593826，机油滤芯LF9009
(7)整机型号160GFZ-127，发动机型号6CTAA8.3-G2，发动机序列号78593826，油水分离器FS1280
(8)整机型号300GFZ7-174，发动机型号6ZTAA13-G3，发动机序列号78789711，柴油滤芯FF5687
(9)整机型号300GFZ7-174，发动机型号6ZTAA13-G3，发动机序列号78789711，机油滤芯LF9080
(10)整机型号300GFZ7-174，发动机型号6ZTAA13-G3，发动机序列号78789711，油水分离器FS36259
(11)整机型号300GFZ7-174，发动机型号6ZTAA13-G3，发动机序列号78789711，油水分离器FS36210
(12)整机型号550GFZ-102，发动机型号HC5A，发动机序列号3594041，柴油滤芯FS1006
(13)整机型号550GFZ-102，发动机型号HC5A，发动机序列号3594041，机油滤芯LF777
(14)整机型号550GFZ-102，发动机型号HC5A，发动机序列号3594041，机油滤芯LF670
(15)整机型号550GFZ-102，发动机型号HC5A，发动机序列号3594041，水滤WF2075
(16)三清人工费</t>
    </r>
  </si>
  <si>
    <r>
      <rPr>
        <sz val="8"/>
        <color rgb="FF000000"/>
        <rFont val="宋体"/>
        <charset val="134"/>
      </rPr>
      <t xml:space="preserve">清单费用表21
</t>
    </r>
    <r>
      <rPr>
        <sz val="8"/>
        <color indexed="8"/>
        <rFont val="宋体"/>
        <charset val="134"/>
      </rPr>
      <t>(1)整机型号250GFZ10-168，发动机型号NTA855-G1B，发动机序列号41279692，机组使用位置：屏南甘棠收费站，维修内容：更换冷却液加热器电源空开，配件名称：冷却液加热器电源空开，型号：1P+N C25 漏保空开</t>
    </r>
  </si>
  <si>
    <r>
      <rPr>
        <sz val="8"/>
        <color rgb="FF000000"/>
        <rFont val="宋体"/>
        <charset val="134"/>
      </rPr>
      <t xml:space="preserve">清单费用表22
</t>
    </r>
    <r>
      <rPr>
        <sz val="8"/>
        <color indexed="8"/>
        <rFont val="宋体"/>
        <charset val="134"/>
      </rPr>
      <t>(1)维护保养人工费
(2)壳牌全合成4T机油1L</t>
    </r>
  </si>
  <si>
    <r>
      <rPr>
        <sz val="8"/>
        <color rgb="FF000000"/>
        <rFont val="宋体"/>
        <charset val="134"/>
      </rPr>
      <t xml:space="preserve">清单费用表23
</t>
    </r>
    <r>
      <rPr>
        <sz val="8"/>
        <color indexed="8"/>
        <rFont val="宋体"/>
        <charset val="134"/>
      </rPr>
      <t>(1)整机型号240GFZ-10g，发动机型号6LTAA9.5-G1，发动机序列号82270367，柴油滤芯FF5052
(2)整机型号240GFZ-10g，发动机型号6LTAA9.5-G1，发动机序列号82270367，机油滤芯LF9009
(3)整机型号240GFZ-10g，发动机型号6LTAA9.5-G1，发动机序列号82270367，油水分离器FS1280/ FS36210
(4)整机型号240GFZ-10g，发动机型号6LTAA9.5-G1，发动机序列号82260237，柴油滤芯FF5052
(5)整机型号240GFZ-10g，发动机型号6LTAA9.5-G1，发动机序列号82260237，机油滤芯LF9009
(6)整机型号240GFZ-10g，发动机型号6LTAA9.5-G1，发动机序列号82260237，油水分离器FS1280/ FS36210
(7)整机型号330GFZ-106，发动机型号6ZTAA13-G2，发动机序列号78965794，柴油滤芯FF5687
(8)整机型号330GFZ-106，发动机型号6ZTAA13-G2，发动机序列号78965794，机油滤芯LF9080
(9)整机型号330GFZ-106，发动机型号6ZTAA13-G2，发动机序列号78965794，油水分离器FS36259/ FS36210
(10)三清人工费</t>
    </r>
  </si>
  <si>
    <r>
      <rPr>
        <sz val="8"/>
        <color rgb="FF000000"/>
        <rFont val="宋体"/>
        <charset val="134"/>
      </rPr>
      <t xml:space="preserve">清单费用表24
</t>
    </r>
    <r>
      <rPr>
        <sz val="8"/>
        <color indexed="8"/>
        <rFont val="宋体"/>
        <charset val="134"/>
      </rPr>
      <t>(1)维护保养人工费
(2)壳牌全合成4T机油1L</t>
    </r>
  </si>
  <si>
    <t>合       计</t>
  </si>
  <si>
    <t>增值税金（以上各项9%）</t>
  </si>
  <si>
    <t>最高控制价（含9%增值税金）</t>
  </si>
  <si>
    <t>最高单价
（不含税）</t>
  </si>
  <si>
    <t>报价单价（不含税）</t>
  </si>
  <si>
    <t>小      计：</t>
  </si>
  <si>
    <t>（一）合       计：</t>
  </si>
  <si>
    <t>（二）增值税金（以上各项9%）：</t>
  </si>
  <si>
    <t>最高控制价（含9%增值税金）：</t>
  </si>
  <si>
    <r>
      <rPr>
        <sz val="6"/>
        <color rgb="FF000000"/>
        <rFont val="宋体"/>
        <charset val="2"/>
      </rPr>
      <t>（一）</t>
    </r>
    <r>
      <rPr>
        <sz val="6"/>
        <color rgb="FF000000"/>
        <rFont val="SansSerif"/>
        <charset val="2"/>
      </rPr>
      <t>+</t>
    </r>
    <r>
      <rPr>
        <sz val="6"/>
        <color rgb="FF000000"/>
        <rFont val="宋体"/>
        <charset val="2"/>
      </rPr>
      <t>（二）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</si>
</sst>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0"/>
      <name val="Arial"/>
      <charset val="0"/>
    </font>
    <font>
      <sz val="8"/>
      <name val="Arial"/>
      <charset val="0"/>
    </font>
    <font>
      <sz val="8"/>
      <name val="宋体"/>
      <charset val="0"/>
    </font>
    <font>
      <sz val="8"/>
      <color indexed="8"/>
      <name val="SansSerif"/>
      <charset val="2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Arial Narrow"/>
      <charset val="0"/>
    </font>
    <font>
      <sz val="8"/>
      <color indexed="8"/>
      <name val="宋体"/>
      <charset val="0"/>
    </font>
    <font>
      <b/>
      <sz val="8"/>
      <color indexed="8"/>
      <name val="Arial Narrow"/>
      <charset val="0"/>
    </font>
    <font>
      <b/>
      <sz val="8"/>
      <color indexed="8"/>
      <name val="宋体"/>
      <charset val="0"/>
    </font>
    <font>
      <sz val="8"/>
      <color rgb="FF000000"/>
      <name val="宋体"/>
      <charset val="134"/>
    </font>
    <font>
      <sz val="8"/>
      <color rgb="FF000000"/>
      <name val="Arial Narrow"/>
      <charset val="0"/>
    </font>
    <font>
      <sz val="8"/>
      <color rgb="FF000000"/>
      <name val="Arial Narrow"/>
      <charset val="134"/>
    </font>
    <font>
      <sz val="6"/>
      <color indexed="8"/>
      <name val="宋体"/>
      <charset val="2"/>
    </font>
    <font>
      <b/>
      <sz val="8"/>
      <color rgb="FF000000"/>
      <name val="宋体"/>
      <charset val="134"/>
    </font>
    <font>
      <b/>
      <sz val="8"/>
      <color rgb="FF000000"/>
      <name val="Arial Narrow"/>
      <charset val="0"/>
    </font>
    <font>
      <sz val="6"/>
      <color rgb="FF000000"/>
      <name val="宋体"/>
      <charset val="2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color rgb="FF000000"/>
      <name val="SansSerif"/>
      <charset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left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2"/>
  <sheetViews>
    <sheetView tabSelected="1" view="pageBreakPreview" zoomScaleNormal="130" workbookViewId="0">
      <pane xSplit="2" ySplit="1" topLeftCell="C112" activePane="bottomRight" state="frozen"/>
      <selection/>
      <selection pane="topRight"/>
      <selection pane="bottomLeft"/>
      <selection pane="bottomRight" activeCell="F114" sqref="F114"/>
    </sheetView>
  </sheetViews>
  <sheetFormatPr defaultColWidth="9.14285714285714" defaultRowHeight="11.25"/>
  <cols>
    <col min="1" max="1" width="3.60952380952381" style="1" hidden="1" customWidth="1"/>
    <col min="2" max="2" width="7.57142857142857" style="1" customWidth="1"/>
    <col min="3" max="3" width="77.0285714285714" style="2" customWidth="1"/>
    <col min="4" max="4" width="4.71428571428571" style="1" customWidth="1"/>
    <col min="5" max="5" width="5" style="3" customWidth="1"/>
    <col min="6" max="6" width="9" style="4" customWidth="1"/>
    <col min="7" max="7" width="9.55238095238095" style="5" customWidth="1"/>
    <col min="8" max="8" width="7.05714285714286" style="1" customWidth="1"/>
    <col min="9" max="9" width="6.71428571428571" style="1" customWidth="1"/>
    <col min="10" max="10" width="11" style="1" customWidth="1"/>
    <col min="11" max="16384" width="9.14285714285714" style="1"/>
  </cols>
  <sheetData>
    <row r="1" ht="31.5" spans="1:8">
      <c r="A1" s="6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</row>
    <row r="2" ht="12.75" spans="1:8">
      <c r="A2" s="6"/>
      <c r="B2" s="8" t="s">
        <v>7</v>
      </c>
      <c r="C2" s="8" t="s">
        <v>8</v>
      </c>
      <c r="D2" s="9"/>
      <c r="E2" s="10"/>
      <c r="F2" s="11"/>
      <c r="G2" s="11"/>
      <c r="H2" s="6"/>
    </row>
    <row r="3" ht="12.75" spans="1:8">
      <c r="A3" s="6"/>
      <c r="B3" s="12" t="s">
        <v>9</v>
      </c>
      <c r="C3" s="12" t="s">
        <v>10</v>
      </c>
      <c r="D3" s="9"/>
      <c r="E3" s="10"/>
      <c r="F3" s="11"/>
      <c r="G3" s="11"/>
      <c r="H3" s="6"/>
    </row>
    <row r="4" ht="20" customHeight="1" spans="1:8">
      <c r="A4" s="6"/>
      <c r="B4" s="12" t="s">
        <v>11</v>
      </c>
      <c r="C4" s="12" t="s">
        <v>12</v>
      </c>
      <c r="D4" s="9" t="s">
        <v>13</v>
      </c>
      <c r="E4" s="13">
        <v>1</v>
      </c>
      <c r="F4" s="11">
        <v>7768</v>
      </c>
      <c r="G4" s="11">
        <f>ROUND((G7+G6+G5+G93+G88)*0.02,0)</f>
        <v>7768</v>
      </c>
      <c r="H4" s="21" t="s">
        <v>14</v>
      </c>
    </row>
    <row r="5" ht="20" customHeight="1" spans="1:8">
      <c r="A5" s="6"/>
      <c r="B5" s="12" t="s">
        <v>15</v>
      </c>
      <c r="C5" s="12" t="s">
        <v>16</v>
      </c>
      <c r="D5" s="9" t="s">
        <v>17</v>
      </c>
      <c r="E5" s="13">
        <v>1</v>
      </c>
      <c r="F5" s="11">
        <v>7500</v>
      </c>
      <c r="G5" s="11">
        <f>F5</f>
        <v>7500</v>
      </c>
      <c r="H5" s="21" t="s">
        <v>14</v>
      </c>
    </row>
    <row r="6" ht="20" customHeight="1" spans="1:8">
      <c r="A6" s="6"/>
      <c r="B6" s="12" t="s">
        <v>18</v>
      </c>
      <c r="C6" s="12" t="s">
        <v>19</v>
      </c>
      <c r="D6" s="9" t="s">
        <v>17</v>
      </c>
      <c r="E6" s="13">
        <v>1</v>
      </c>
      <c r="F6" s="11">
        <v>7500</v>
      </c>
      <c r="G6" s="11">
        <f>F6</f>
        <v>7500</v>
      </c>
      <c r="H6" s="21" t="s">
        <v>14</v>
      </c>
    </row>
    <row r="7" ht="20" customHeight="1" spans="1:8">
      <c r="A7" s="6"/>
      <c r="B7" s="12" t="s">
        <v>20</v>
      </c>
      <c r="C7" s="12" t="s">
        <v>21</v>
      </c>
      <c r="D7" s="9" t="s">
        <v>22</v>
      </c>
      <c r="E7" s="10">
        <v>1</v>
      </c>
      <c r="F7" s="11">
        <v>1800</v>
      </c>
      <c r="G7" s="11">
        <v>1800</v>
      </c>
      <c r="H7" s="21" t="s">
        <v>14</v>
      </c>
    </row>
    <row r="8" spans="1:8">
      <c r="A8" s="6"/>
      <c r="B8" s="12"/>
      <c r="C8" s="29" t="s">
        <v>23</v>
      </c>
      <c r="D8" s="30"/>
      <c r="E8" s="30"/>
      <c r="F8" s="15"/>
      <c r="G8" s="16">
        <f>SUM(G4:G7)</f>
        <v>24568</v>
      </c>
      <c r="H8" s="6"/>
    </row>
    <row r="9" ht="12.75" spans="1:8">
      <c r="A9" s="6"/>
      <c r="B9" s="8" t="s">
        <v>24</v>
      </c>
      <c r="C9" s="8" t="s">
        <v>25</v>
      </c>
      <c r="D9" s="9"/>
      <c r="E9" s="10"/>
      <c r="F9" s="11"/>
      <c r="G9" s="11"/>
      <c r="H9" s="6"/>
    </row>
    <row r="10" ht="12.75" spans="1:8">
      <c r="A10" s="6"/>
      <c r="B10" s="12">
        <v>201</v>
      </c>
      <c r="C10" s="12" t="s">
        <v>26</v>
      </c>
      <c r="D10" s="9"/>
      <c r="E10" s="10"/>
      <c r="F10" s="11"/>
      <c r="G10" s="11"/>
      <c r="H10" s="6"/>
    </row>
    <row r="11" ht="12.75" spans="1:8">
      <c r="A11" s="6"/>
      <c r="B11" s="12">
        <v>20101</v>
      </c>
      <c r="C11" s="17" t="s">
        <v>27</v>
      </c>
      <c r="D11" s="18" t="s">
        <v>28</v>
      </c>
      <c r="E11" s="19">
        <v>2</v>
      </c>
      <c r="F11" s="11">
        <v>495.5</v>
      </c>
      <c r="G11" s="11">
        <f t="shared" ref="G11:G16" si="0">ROUND(F11*E11,0)</f>
        <v>991</v>
      </c>
      <c r="H11" s="6"/>
    </row>
    <row r="12" ht="12.75" spans="1:8">
      <c r="A12" s="6"/>
      <c r="B12" s="12">
        <v>20102</v>
      </c>
      <c r="C12" s="17" t="s">
        <v>29</v>
      </c>
      <c r="D12" s="18" t="s">
        <v>28</v>
      </c>
      <c r="E12" s="19">
        <v>2</v>
      </c>
      <c r="F12" s="11">
        <v>234</v>
      </c>
      <c r="G12" s="11">
        <f t="shared" si="0"/>
        <v>468</v>
      </c>
      <c r="H12" s="6"/>
    </row>
    <row r="13" ht="12.75" spans="1:8">
      <c r="A13" s="6"/>
      <c r="B13" s="12">
        <v>20103</v>
      </c>
      <c r="C13" s="17" t="s">
        <v>30</v>
      </c>
      <c r="D13" s="18" t="s">
        <v>28</v>
      </c>
      <c r="E13" s="19">
        <v>16</v>
      </c>
      <c r="F13" s="11">
        <v>494.94</v>
      </c>
      <c r="G13" s="11">
        <f t="shared" si="0"/>
        <v>7919</v>
      </c>
      <c r="H13" s="6"/>
    </row>
    <row r="14" ht="12.75" spans="1:8">
      <c r="A14" s="6"/>
      <c r="B14" s="12">
        <v>20104</v>
      </c>
      <c r="C14" s="17" t="s">
        <v>31</v>
      </c>
      <c r="D14" s="18" t="s">
        <v>28</v>
      </c>
      <c r="E14" s="19">
        <v>16</v>
      </c>
      <c r="F14" s="11">
        <v>234.13</v>
      </c>
      <c r="G14" s="11">
        <f t="shared" si="0"/>
        <v>3746</v>
      </c>
      <c r="H14" s="6"/>
    </row>
    <row r="15" ht="12.75" spans="1:8">
      <c r="A15" s="6"/>
      <c r="B15" s="12">
        <v>20105</v>
      </c>
      <c r="C15" s="17" t="s">
        <v>32</v>
      </c>
      <c r="D15" s="18" t="s">
        <v>28</v>
      </c>
      <c r="E15" s="19">
        <v>1</v>
      </c>
      <c r="F15" s="11">
        <v>418</v>
      </c>
      <c r="G15" s="11">
        <f t="shared" si="0"/>
        <v>418</v>
      </c>
      <c r="H15" s="6"/>
    </row>
    <row r="16" ht="12.75" spans="1:8">
      <c r="A16" s="6"/>
      <c r="B16" s="12">
        <v>20106</v>
      </c>
      <c r="C16" s="17" t="s">
        <v>33</v>
      </c>
      <c r="D16" s="18" t="s">
        <v>28</v>
      </c>
      <c r="E16" s="19">
        <v>1</v>
      </c>
      <c r="F16" s="11">
        <v>161</v>
      </c>
      <c r="G16" s="11">
        <f t="shared" si="0"/>
        <v>161</v>
      </c>
      <c r="H16" s="6"/>
    </row>
    <row r="17" ht="12.75" spans="1:8">
      <c r="A17" s="6"/>
      <c r="B17" s="12">
        <v>202</v>
      </c>
      <c r="C17" s="17" t="s">
        <v>34</v>
      </c>
      <c r="D17" s="9"/>
      <c r="E17" s="10"/>
      <c r="F17" s="11"/>
      <c r="G17" s="11"/>
      <c r="H17" s="6"/>
    </row>
    <row r="18" ht="12.75" spans="1:8">
      <c r="A18" s="6"/>
      <c r="B18" s="12">
        <v>20201</v>
      </c>
      <c r="C18" s="17" t="s">
        <v>35</v>
      </c>
      <c r="D18" s="18" t="s">
        <v>36</v>
      </c>
      <c r="E18" s="19">
        <v>84</v>
      </c>
      <c r="F18" s="20" t="s">
        <v>37</v>
      </c>
      <c r="G18" s="11">
        <f t="shared" ref="G18:G34" si="1">ROUND(F18*E18,0)</f>
        <v>2491</v>
      </c>
      <c r="H18" s="6"/>
    </row>
    <row r="19" ht="12.75" spans="1:8">
      <c r="A19" s="6"/>
      <c r="B19" s="12">
        <v>20202</v>
      </c>
      <c r="C19" s="17" t="s">
        <v>38</v>
      </c>
      <c r="D19" s="18" t="s">
        <v>36</v>
      </c>
      <c r="E19" s="19">
        <v>109</v>
      </c>
      <c r="F19" s="20" t="s">
        <v>39</v>
      </c>
      <c r="G19" s="11">
        <f t="shared" si="1"/>
        <v>1526</v>
      </c>
      <c r="H19" s="6"/>
    </row>
    <row r="20" ht="12.75" spans="1:8">
      <c r="A20" s="6"/>
      <c r="B20" s="12">
        <v>20203</v>
      </c>
      <c r="C20" s="17" t="s">
        <v>40</v>
      </c>
      <c r="D20" s="18" t="s">
        <v>36</v>
      </c>
      <c r="E20" s="19">
        <v>151</v>
      </c>
      <c r="F20" s="20" t="s">
        <v>41</v>
      </c>
      <c r="G20" s="11">
        <f t="shared" si="1"/>
        <v>29370</v>
      </c>
      <c r="H20" s="6"/>
    </row>
    <row r="21" ht="12.75" spans="1:8">
      <c r="A21" s="6"/>
      <c r="B21" s="12">
        <v>20204</v>
      </c>
      <c r="C21" s="17" t="s">
        <v>42</v>
      </c>
      <c r="D21" s="18" t="s">
        <v>36</v>
      </c>
      <c r="E21" s="19">
        <v>108</v>
      </c>
      <c r="F21" s="20" t="s">
        <v>43</v>
      </c>
      <c r="G21" s="11">
        <f t="shared" si="1"/>
        <v>1540</v>
      </c>
      <c r="H21" s="6"/>
    </row>
    <row r="22" ht="12.75" spans="1:8">
      <c r="A22" s="6"/>
      <c r="B22" s="12">
        <v>20205</v>
      </c>
      <c r="C22" s="17" t="s">
        <v>44</v>
      </c>
      <c r="D22" s="18" t="s">
        <v>36</v>
      </c>
      <c r="E22" s="19">
        <v>254</v>
      </c>
      <c r="F22" s="20" t="s">
        <v>45</v>
      </c>
      <c r="G22" s="11">
        <f t="shared" si="1"/>
        <v>1577</v>
      </c>
      <c r="H22" s="6"/>
    </row>
    <row r="23" ht="12.75" spans="1:8">
      <c r="A23" s="6"/>
      <c r="B23" s="12">
        <v>20206</v>
      </c>
      <c r="C23" s="17" t="s">
        <v>46</v>
      </c>
      <c r="D23" s="18" t="s">
        <v>36</v>
      </c>
      <c r="E23" s="19">
        <v>114</v>
      </c>
      <c r="F23" s="20" t="s">
        <v>47</v>
      </c>
      <c r="G23" s="11">
        <f t="shared" si="1"/>
        <v>1793</v>
      </c>
      <c r="H23" s="6"/>
    </row>
    <row r="24" ht="12.75" spans="1:8">
      <c r="A24" s="6"/>
      <c r="B24" s="12">
        <v>20207</v>
      </c>
      <c r="C24" s="17" t="s">
        <v>48</v>
      </c>
      <c r="D24" s="18" t="s">
        <v>36</v>
      </c>
      <c r="E24" s="19">
        <v>11</v>
      </c>
      <c r="F24" s="20" t="s">
        <v>49</v>
      </c>
      <c r="G24" s="11">
        <f t="shared" si="1"/>
        <v>36</v>
      </c>
      <c r="H24" s="6"/>
    </row>
    <row r="25" ht="12.75" spans="1:8">
      <c r="A25" s="6"/>
      <c r="B25" s="12">
        <v>20208</v>
      </c>
      <c r="C25" s="17" t="s">
        <v>50</v>
      </c>
      <c r="D25" s="18" t="s">
        <v>36</v>
      </c>
      <c r="E25" s="19">
        <v>259</v>
      </c>
      <c r="F25" s="20" t="s">
        <v>51</v>
      </c>
      <c r="G25" s="11">
        <f t="shared" si="1"/>
        <v>3440</v>
      </c>
      <c r="H25" s="6"/>
    </row>
    <row r="26" ht="12.75" spans="1:8">
      <c r="A26" s="6"/>
      <c r="B26" s="12">
        <v>20209</v>
      </c>
      <c r="C26" s="17" t="s">
        <v>52</v>
      </c>
      <c r="D26" s="18" t="s">
        <v>36</v>
      </c>
      <c r="E26" s="19">
        <v>254</v>
      </c>
      <c r="F26" s="20" t="s">
        <v>53</v>
      </c>
      <c r="G26" s="11">
        <f t="shared" si="1"/>
        <v>846</v>
      </c>
      <c r="H26" s="6"/>
    </row>
    <row r="27" ht="12.75" spans="1:8">
      <c r="A27" s="6"/>
      <c r="B27" s="12">
        <v>20210</v>
      </c>
      <c r="C27" s="17" t="s">
        <v>54</v>
      </c>
      <c r="D27" s="18" t="s">
        <v>36</v>
      </c>
      <c r="E27" s="19">
        <v>29</v>
      </c>
      <c r="F27" s="20" t="s">
        <v>55</v>
      </c>
      <c r="G27" s="11">
        <f t="shared" si="1"/>
        <v>250</v>
      </c>
      <c r="H27" s="6"/>
    </row>
    <row r="28" ht="12.75" spans="1:8">
      <c r="A28" s="6"/>
      <c r="B28" s="12">
        <v>20211</v>
      </c>
      <c r="C28" s="17" t="s">
        <v>56</v>
      </c>
      <c r="D28" s="18" t="s">
        <v>36</v>
      </c>
      <c r="E28" s="19">
        <v>58</v>
      </c>
      <c r="F28" s="20" t="s">
        <v>57</v>
      </c>
      <c r="G28" s="11">
        <f t="shared" si="1"/>
        <v>191</v>
      </c>
      <c r="H28" s="6"/>
    </row>
    <row r="29" ht="12.75" spans="1:11">
      <c r="A29" s="6"/>
      <c r="B29" s="12">
        <v>20212</v>
      </c>
      <c r="C29" s="17" t="s">
        <v>58</v>
      </c>
      <c r="D29" s="18" t="s">
        <v>36</v>
      </c>
      <c r="E29" s="19">
        <v>119</v>
      </c>
      <c r="F29" s="20" t="s">
        <v>59</v>
      </c>
      <c r="G29" s="11">
        <f t="shared" si="1"/>
        <v>697</v>
      </c>
      <c r="H29" s="6"/>
      <c r="K29" s="5"/>
    </row>
    <row r="30" ht="12.75" spans="1:8">
      <c r="A30" s="6"/>
      <c r="B30" s="12">
        <v>20213</v>
      </c>
      <c r="C30" s="17" t="s">
        <v>60</v>
      </c>
      <c r="D30" s="18" t="s">
        <v>36</v>
      </c>
      <c r="E30" s="19">
        <v>254</v>
      </c>
      <c r="F30" s="20" t="s">
        <v>61</v>
      </c>
      <c r="G30" s="11">
        <f t="shared" si="1"/>
        <v>302</v>
      </c>
      <c r="H30" s="6"/>
    </row>
    <row r="31" ht="12.75" spans="1:8">
      <c r="A31" s="6"/>
      <c r="B31" s="12">
        <v>20214</v>
      </c>
      <c r="C31" s="17" t="s">
        <v>62</v>
      </c>
      <c r="D31" s="18" t="s">
        <v>36</v>
      </c>
      <c r="E31" s="19">
        <v>259</v>
      </c>
      <c r="F31" s="20" t="s">
        <v>63</v>
      </c>
      <c r="G31" s="11">
        <f t="shared" si="1"/>
        <v>1831</v>
      </c>
      <c r="H31" s="6"/>
    </row>
    <row r="32" ht="12.75" spans="1:8">
      <c r="A32" s="6"/>
      <c r="B32" s="12">
        <v>20215</v>
      </c>
      <c r="C32" s="17" t="s">
        <v>64</v>
      </c>
      <c r="D32" s="18" t="s">
        <v>36</v>
      </c>
      <c r="E32" s="19">
        <v>150</v>
      </c>
      <c r="F32" s="20" t="s">
        <v>61</v>
      </c>
      <c r="G32" s="11">
        <f t="shared" si="1"/>
        <v>179</v>
      </c>
      <c r="H32" s="6"/>
    </row>
    <row r="33" ht="12.75" spans="1:8">
      <c r="A33" s="6"/>
      <c r="B33" s="12">
        <v>20216</v>
      </c>
      <c r="C33" s="17" t="s">
        <v>65</v>
      </c>
      <c r="D33" s="18" t="s">
        <v>66</v>
      </c>
      <c r="E33" s="19">
        <v>8</v>
      </c>
      <c r="F33" s="20" t="s">
        <v>67</v>
      </c>
      <c r="G33" s="11">
        <f t="shared" si="1"/>
        <v>4680</v>
      </c>
      <c r="H33" s="6"/>
    </row>
    <row r="34" ht="12.75" spans="1:8">
      <c r="A34" s="6"/>
      <c r="B34" s="12">
        <v>20217</v>
      </c>
      <c r="C34" s="17" t="s">
        <v>68</v>
      </c>
      <c r="D34" s="18" t="s">
        <v>66</v>
      </c>
      <c r="E34" s="19">
        <v>32</v>
      </c>
      <c r="F34" s="20" t="s">
        <v>69</v>
      </c>
      <c r="G34" s="11">
        <f t="shared" si="1"/>
        <v>12998</v>
      </c>
      <c r="H34" s="6"/>
    </row>
    <row r="35" ht="12.75" spans="1:8">
      <c r="A35" s="6"/>
      <c r="B35" s="12">
        <v>203</v>
      </c>
      <c r="C35" s="17" t="s">
        <v>70</v>
      </c>
      <c r="D35" s="18"/>
      <c r="E35" s="19"/>
      <c r="F35" s="11"/>
      <c r="G35" s="11"/>
      <c r="H35" s="6"/>
    </row>
    <row r="36" customHeight="1" spans="1:8">
      <c r="A36" s="6"/>
      <c r="B36" s="12">
        <v>20301</v>
      </c>
      <c r="C36" s="17" t="s">
        <v>71</v>
      </c>
      <c r="D36" s="18" t="s">
        <v>36</v>
      </c>
      <c r="E36" s="19">
        <v>302</v>
      </c>
      <c r="F36" s="11">
        <v>70.31</v>
      </c>
      <c r="G36" s="11">
        <f t="shared" ref="G36:G48" si="2">ROUND(F36*E36,0)</f>
        <v>21234</v>
      </c>
      <c r="H36" s="6"/>
    </row>
    <row r="37" customHeight="1" spans="1:8">
      <c r="A37" s="6"/>
      <c r="B37" s="12">
        <v>20302</v>
      </c>
      <c r="C37" s="17" t="s">
        <v>72</v>
      </c>
      <c r="D37" s="18" t="s">
        <v>36</v>
      </c>
      <c r="E37" s="19">
        <v>37</v>
      </c>
      <c r="F37" s="11">
        <v>91.24</v>
      </c>
      <c r="G37" s="11">
        <f t="shared" si="2"/>
        <v>3376</v>
      </c>
      <c r="H37" s="6"/>
    </row>
    <row r="38" customHeight="1" spans="1:8">
      <c r="A38" s="6"/>
      <c r="B38" s="12">
        <v>20303</v>
      </c>
      <c r="C38" s="17" t="s">
        <v>73</v>
      </c>
      <c r="D38" s="18" t="s">
        <v>36</v>
      </c>
      <c r="E38" s="19">
        <v>7</v>
      </c>
      <c r="F38" s="11">
        <v>94.43</v>
      </c>
      <c r="G38" s="11">
        <f t="shared" si="2"/>
        <v>661</v>
      </c>
      <c r="H38" s="6"/>
    </row>
    <row r="39" customHeight="1" spans="1:8">
      <c r="A39" s="6"/>
      <c r="B39" s="12">
        <v>20304</v>
      </c>
      <c r="C39" s="17" t="s">
        <v>74</v>
      </c>
      <c r="D39" s="18" t="s">
        <v>36</v>
      </c>
      <c r="E39" s="19">
        <v>12</v>
      </c>
      <c r="F39" s="11">
        <v>123.33</v>
      </c>
      <c r="G39" s="11">
        <f t="shared" si="2"/>
        <v>1480</v>
      </c>
      <c r="H39" s="6"/>
    </row>
    <row r="40" customHeight="1" spans="1:8">
      <c r="A40" s="6"/>
      <c r="B40" s="12">
        <v>20305</v>
      </c>
      <c r="C40" s="17" t="s">
        <v>75</v>
      </c>
      <c r="D40" s="18" t="s">
        <v>36</v>
      </c>
      <c r="E40" s="19">
        <v>6</v>
      </c>
      <c r="F40" s="11">
        <v>154.67</v>
      </c>
      <c r="G40" s="11">
        <f t="shared" si="2"/>
        <v>928</v>
      </c>
      <c r="H40" s="6"/>
    </row>
    <row r="41" customHeight="1" spans="1:8">
      <c r="A41" s="6"/>
      <c r="B41" s="12">
        <v>20306</v>
      </c>
      <c r="C41" s="17" t="s">
        <v>76</v>
      </c>
      <c r="D41" s="18" t="s">
        <v>36</v>
      </c>
      <c r="E41" s="19">
        <v>8</v>
      </c>
      <c r="F41" s="11">
        <v>170.13</v>
      </c>
      <c r="G41" s="11">
        <f t="shared" si="2"/>
        <v>1361</v>
      </c>
      <c r="H41" s="6"/>
    </row>
    <row r="42" customHeight="1" spans="1:8">
      <c r="A42" s="6"/>
      <c r="B42" s="12">
        <v>20307</v>
      </c>
      <c r="C42" s="17" t="s">
        <v>77</v>
      </c>
      <c r="D42" s="18" t="s">
        <v>36</v>
      </c>
      <c r="E42" s="19">
        <v>6</v>
      </c>
      <c r="F42" s="11">
        <v>178.5</v>
      </c>
      <c r="G42" s="11">
        <f t="shared" si="2"/>
        <v>1071</v>
      </c>
      <c r="H42" s="6"/>
    </row>
    <row r="43" customHeight="1" spans="1:8">
      <c r="A43" s="6"/>
      <c r="B43" s="12">
        <v>20308</v>
      </c>
      <c r="C43" s="17" t="s">
        <v>78</v>
      </c>
      <c r="D43" s="18" t="s">
        <v>36</v>
      </c>
      <c r="E43" s="19">
        <v>6</v>
      </c>
      <c r="F43" s="11">
        <v>221.33</v>
      </c>
      <c r="G43" s="11">
        <f t="shared" si="2"/>
        <v>1328</v>
      </c>
      <c r="H43" s="6"/>
    </row>
    <row r="44" customHeight="1" spans="1:8">
      <c r="A44" s="6"/>
      <c r="B44" s="12">
        <v>20309</v>
      </c>
      <c r="C44" s="17" t="s">
        <v>79</v>
      </c>
      <c r="D44" s="18" t="s">
        <v>36</v>
      </c>
      <c r="E44" s="19">
        <v>5</v>
      </c>
      <c r="F44" s="11">
        <v>222</v>
      </c>
      <c r="G44" s="11">
        <f t="shared" si="2"/>
        <v>1110</v>
      </c>
      <c r="H44" s="6"/>
    </row>
    <row r="45" customHeight="1" spans="1:8">
      <c r="A45" s="6"/>
      <c r="B45" s="12">
        <v>20310</v>
      </c>
      <c r="C45" s="17" t="s">
        <v>80</v>
      </c>
      <c r="D45" s="18" t="s">
        <v>36</v>
      </c>
      <c r="E45" s="19">
        <v>2</v>
      </c>
      <c r="F45" s="11">
        <v>239.5</v>
      </c>
      <c r="G45" s="11">
        <f t="shared" si="2"/>
        <v>479</v>
      </c>
      <c r="H45" s="6"/>
    </row>
    <row r="46" customHeight="1" spans="1:8">
      <c r="A46" s="6"/>
      <c r="B46" s="12">
        <v>20311</v>
      </c>
      <c r="C46" s="17" t="s">
        <v>81</v>
      </c>
      <c r="D46" s="18" t="s">
        <v>36</v>
      </c>
      <c r="E46" s="19">
        <v>3</v>
      </c>
      <c r="F46" s="11">
        <v>293</v>
      </c>
      <c r="G46" s="11">
        <f t="shared" si="2"/>
        <v>879</v>
      </c>
      <c r="H46" s="6"/>
    </row>
    <row r="47" ht="12.75" spans="1:8">
      <c r="A47" s="6"/>
      <c r="B47" s="12">
        <v>20312</v>
      </c>
      <c r="C47" s="17" t="s">
        <v>82</v>
      </c>
      <c r="D47" s="18" t="s">
        <v>66</v>
      </c>
      <c r="E47" s="19">
        <v>2</v>
      </c>
      <c r="F47" s="11">
        <v>3926</v>
      </c>
      <c r="G47" s="11">
        <f t="shared" si="2"/>
        <v>7852</v>
      </c>
      <c r="H47" s="6"/>
    </row>
    <row r="48" ht="12.75" spans="1:8">
      <c r="A48" s="6"/>
      <c r="B48" s="12">
        <v>20313</v>
      </c>
      <c r="C48" s="17" t="s">
        <v>83</v>
      </c>
      <c r="D48" s="18" t="s">
        <v>66</v>
      </c>
      <c r="E48" s="19">
        <v>16</v>
      </c>
      <c r="F48" s="20">
        <v>686.88</v>
      </c>
      <c r="G48" s="11">
        <f t="shared" si="2"/>
        <v>10990</v>
      </c>
      <c r="H48" s="6"/>
    </row>
    <row r="49" ht="12.75" spans="1:8">
      <c r="A49" s="6"/>
      <c r="B49" s="12">
        <v>204</v>
      </c>
      <c r="C49" s="17" t="s">
        <v>84</v>
      </c>
      <c r="D49" s="18"/>
      <c r="E49" s="19"/>
      <c r="F49" s="11"/>
      <c r="G49" s="11"/>
      <c r="H49" s="6"/>
    </row>
    <row r="50" ht="12.75" spans="1:8">
      <c r="A50" s="6"/>
      <c r="B50" s="12">
        <v>20401</v>
      </c>
      <c r="C50" s="17" t="s">
        <v>85</v>
      </c>
      <c r="D50" s="18" t="s">
        <v>36</v>
      </c>
      <c r="E50" s="19">
        <v>378</v>
      </c>
      <c r="F50" s="11">
        <v>6.29</v>
      </c>
      <c r="G50" s="11">
        <f t="shared" ref="G50:G63" si="3">ROUND(F50*E50,0)</f>
        <v>2378</v>
      </c>
      <c r="H50" s="6"/>
    </row>
    <row r="51" ht="12.75" spans="1:8">
      <c r="A51" s="6"/>
      <c r="B51" s="12">
        <v>20402</v>
      </c>
      <c r="C51" s="17" t="s">
        <v>86</v>
      </c>
      <c r="D51" s="18" t="s">
        <v>36</v>
      </c>
      <c r="E51" s="19">
        <v>404</v>
      </c>
      <c r="F51" s="11">
        <v>1.25</v>
      </c>
      <c r="G51" s="11">
        <f t="shared" si="3"/>
        <v>505</v>
      </c>
      <c r="H51" s="6"/>
    </row>
    <row r="52" ht="12.75" spans="1:8">
      <c r="A52" s="6"/>
      <c r="B52" s="12">
        <v>20403</v>
      </c>
      <c r="C52" s="17" t="s">
        <v>87</v>
      </c>
      <c r="D52" s="18" t="s">
        <v>88</v>
      </c>
      <c r="E52" s="19">
        <v>3</v>
      </c>
      <c r="F52" s="11">
        <v>238.33</v>
      </c>
      <c r="G52" s="11">
        <f t="shared" si="3"/>
        <v>715</v>
      </c>
      <c r="H52" s="6"/>
    </row>
    <row r="53" ht="12.75" spans="1:8">
      <c r="A53" s="6"/>
      <c r="B53" s="12">
        <v>20404</v>
      </c>
      <c r="C53" s="17" t="s">
        <v>89</v>
      </c>
      <c r="D53" s="18" t="s">
        <v>66</v>
      </c>
      <c r="E53" s="19">
        <v>1</v>
      </c>
      <c r="F53" s="11">
        <v>95</v>
      </c>
      <c r="G53" s="11">
        <f t="shared" si="3"/>
        <v>95</v>
      </c>
      <c r="H53" s="6"/>
    </row>
    <row r="54" ht="12.75" spans="1:8">
      <c r="A54" s="6"/>
      <c r="B54" s="12">
        <v>20405</v>
      </c>
      <c r="C54" s="17" t="s">
        <v>90</v>
      </c>
      <c r="D54" s="18" t="s">
        <v>66</v>
      </c>
      <c r="E54" s="19">
        <v>1</v>
      </c>
      <c r="F54" s="11">
        <v>46</v>
      </c>
      <c r="G54" s="11">
        <f t="shared" si="3"/>
        <v>46</v>
      </c>
      <c r="H54" s="6"/>
    </row>
    <row r="55" ht="12.75" spans="1:8">
      <c r="A55" s="6"/>
      <c r="B55" s="12">
        <v>20406</v>
      </c>
      <c r="C55" s="17" t="s">
        <v>91</v>
      </c>
      <c r="D55" s="18" t="s">
        <v>28</v>
      </c>
      <c r="E55" s="19">
        <v>1</v>
      </c>
      <c r="F55" s="11">
        <v>250</v>
      </c>
      <c r="G55" s="11">
        <f t="shared" si="3"/>
        <v>250</v>
      </c>
      <c r="H55" s="6"/>
    </row>
    <row r="56" ht="12.75" spans="1:8">
      <c r="A56" s="6"/>
      <c r="B56" s="12">
        <v>20407</v>
      </c>
      <c r="C56" s="17" t="s">
        <v>92</v>
      </c>
      <c r="D56" s="18" t="s">
        <v>28</v>
      </c>
      <c r="E56" s="19">
        <v>1</v>
      </c>
      <c r="F56" s="11">
        <v>534</v>
      </c>
      <c r="G56" s="11">
        <f t="shared" si="3"/>
        <v>534</v>
      </c>
      <c r="H56" s="6"/>
    </row>
    <row r="57" ht="12.75" spans="1:8">
      <c r="A57" s="6"/>
      <c r="B57" s="12">
        <v>20408</v>
      </c>
      <c r="C57" s="17" t="s">
        <v>93</v>
      </c>
      <c r="D57" s="18" t="s">
        <v>28</v>
      </c>
      <c r="E57" s="19">
        <v>2</v>
      </c>
      <c r="F57" s="11">
        <v>1339</v>
      </c>
      <c r="G57" s="11">
        <f t="shared" si="3"/>
        <v>2678</v>
      </c>
      <c r="H57" s="6"/>
    </row>
    <row r="58" ht="12.75" spans="1:8">
      <c r="A58" s="6"/>
      <c r="B58" s="12">
        <v>20409</v>
      </c>
      <c r="C58" s="17" t="s">
        <v>94</v>
      </c>
      <c r="D58" s="18" t="s">
        <v>28</v>
      </c>
      <c r="E58" s="19">
        <v>2</v>
      </c>
      <c r="F58" s="11">
        <v>454</v>
      </c>
      <c r="G58" s="11">
        <f t="shared" si="3"/>
        <v>908</v>
      </c>
      <c r="H58" s="6"/>
    </row>
    <row r="59" ht="12.75" spans="1:8">
      <c r="A59" s="6"/>
      <c r="B59" s="12">
        <v>20410</v>
      </c>
      <c r="C59" s="17" t="s">
        <v>95</v>
      </c>
      <c r="D59" s="18" t="s">
        <v>28</v>
      </c>
      <c r="E59" s="19">
        <v>4</v>
      </c>
      <c r="F59" s="11">
        <v>213.25</v>
      </c>
      <c r="G59" s="11">
        <f t="shared" si="3"/>
        <v>853</v>
      </c>
      <c r="H59" s="6"/>
    </row>
    <row r="60" ht="12.75" spans="1:8">
      <c r="A60" s="6"/>
      <c r="B60" s="12">
        <v>20411</v>
      </c>
      <c r="C60" s="17" t="s">
        <v>96</v>
      </c>
      <c r="D60" s="18" t="s">
        <v>28</v>
      </c>
      <c r="E60" s="19">
        <v>3</v>
      </c>
      <c r="F60" s="11">
        <v>2028</v>
      </c>
      <c r="G60" s="11">
        <f t="shared" si="3"/>
        <v>6084</v>
      </c>
      <c r="H60" s="6"/>
    </row>
    <row r="61" ht="12.75" spans="1:8">
      <c r="A61" s="6"/>
      <c r="B61" s="12">
        <v>20412</v>
      </c>
      <c r="C61" s="17" t="s">
        <v>97</v>
      </c>
      <c r="D61" s="18" t="s">
        <v>28</v>
      </c>
      <c r="E61" s="19">
        <v>2</v>
      </c>
      <c r="F61" s="11">
        <v>77.5</v>
      </c>
      <c r="G61" s="11">
        <f t="shared" si="3"/>
        <v>155</v>
      </c>
      <c r="H61" s="6"/>
    </row>
    <row r="62" ht="12.75" spans="1:8">
      <c r="A62" s="6"/>
      <c r="B62" s="12">
        <v>20413</v>
      </c>
      <c r="C62" s="17" t="s">
        <v>98</v>
      </c>
      <c r="D62" s="18" t="s">
        <v>28</v>
      </c>
      <c r="E62" s="19">
        <v>1</v>
      </c>
      <c r="F62" s="11">
        <v>163</v>
      </c>
      <c r="G62" s="11">
        <f t="shared" si="3"/>
        <v>163</v>
      </c>
      <c r="H62" s="6"/>
    </row>
    <row r="63" ht="12.75" spans="1:8">
      <c r="A63" s="6"/>
      <c r="B63" s="12">
        <v>20414</v>
      </c>
      <c r="C63" s="17" t="s">
        <v>99</v>
      </c>
      <c r="D63" s="18" t="s">
        <v>66</v>
      </c>
      <c r="E63" s="19">
        <v>3</v>
      </c>
      <c r="F63" s="11">
        <v>90</v>
      </c>
      <c r="G63" s="11">
        <f t="shared" si="3"/>
        <v>270</v>
      </c>
      <c r="H63" s="6"/>
    </row>
    <row r="64" ht="12.75" spans="1:8">
      <c r="A64" s="6"/>
      <c r="B64" s="12">
        <v>205</v>
      </c>
      <c r="C64" s="17" t="s">
        <v>100</v>
      </c>
      <c r="D64" s="9"/>
      <c r="E64" s="10"/>
      <c r="F64" s="11"/>
      <c r="G64" s="11"/>
      <c r="H64" s="6"/>
    </row>
    <row r="65" ht="12.75" spans="1:8">
      <c r="A65" s="6"/>
      <c r="B65" s="12">
        <v>20501</v>
      </c>
      <c r="C65" s="17" t="s">
        <v>101</v>
      </c>
      <c r="D65" s="18" t="s">
        <v>36</v>
      </c>
      <c r="E65" s="19">
        <v>100</v>
      </c>
      <c r="F65" s="11">
        <v>29.03</v>
      </c>
      <c r="G65" s="11">
        <f t="shared" ref="G65:G70" si="4">ROUND(F65*E65,0)</f>
        <v>2903</v>
      </c>
      <c r="H65" s="6"/>
    </row>
    <row r="66" ht="12.75" spans="1:8">
      <c r="A66" s="6"/>
      <c r="B66" s="12">
        <v>20502</v>
      </c>
      <c r="C66" s="17" t="s">
        <v>102</v>
      </c>
      <c r="D66" s="18" t="s">
        <v>103</v>
      </c>
      <c r="E66" s="19">
        <v>45</v>
      </c>
      <c r="F66" s="11">
        <v>102.49</v>
      </c>
      <c r="G66" s="11">
        <f t="shared" si="4"/>
        <v>4612</v>
      </c>
      <c r="H66" s="6"/>
    </row>
    <row r="67" ht="12.75" spans="1:8">
      <c r="A67" s="6"/>
      <c r="B67" s="12">
        <v>206</v>
      </c>
      <c r="C67" s="17" t="s">
        <v>104</v>
      </c>
      <c r="D67" s="9"/>
      <c r="E67" s="10"/>
      <c r="F67" s="11"/>
      <c r="G67" s="11"/>
      <c r="H67" s="6"/>
    </row>
    <row r="68" ht="12.75" spans="1:8">
      <c r="A68" s="6"/>
      <c r="B68" s="12">
        <v>20601</v>
      </c>
      <c r="C68" s="17" t="s">
        <v>105</v>
      </c>
      <c r="D68" s="18" t="s">
        <v>66</v>
      </c>
      <c r="E68" s="19">
        <v>2</v>
      </c>
      <c r="F68" s="11">
        <v>1524</v>
      </c>
      <c r="G68" s="11">
        <f t="shared" si="4"/>
        <v>3048</v>
      </c>
      <c r="H68" s="6"/>
    </row>
    <row r="69" ht="12.75" spans="1:8">
      <c r="A69" s="6"/>
      <c r="B69" s="12">
        <v>20602</v>
      </c>
      <c r="C69" s="17" t="s">
        <v>106</v>
      </c>
      <c r="D69" s="18" t="s">
        <v>66</v>
      </c>
      <c r="E69" s="19">
        <v>16</v>
      </c>
      <c r="F69" s="11">
        <v>265.88</v>
      </c>
      <c r="G69" s="11">
        <f t="shared" si="4"/>
        <v>4254</v>
      </c>
      <c r="H69" s="6"/>
    </row>
    <row r="70" ht="12.75" spans="1:8">
      <c r="A70" s="6"/>
      <c r="B70" s="12">
        <v>20603</v>
      </c>
      <c r="C70" s="17" t="s">
        <v>107</v>
      </c>
      <c r="D70" s="18" t="s">
        <v>66</v>
      </c>
      <c r="E70" s="19">
        <v>2</v>
      </c>
      <c r="F70" s="11">
        <v>538.5</v>
      </c>
      <c r="G70" s="11">
        <f t="shared" si="4"/>
        <v>1077</v>
      </c>
      <c r="H70" s="6"/>
    </row>
    <row r="71" ht="12.75" spans="1:8">
      <c r="A71" s="6"/>
      <c r="B71" s="12">
        <v>207</v>
      </c>
      <c r="C71" s="17" t="s">
        <v>108</v>
      </c>
      <c r="D71" s="9"/>
      <c r="E71" s="10"/>
      <c r="F71" s="11"/>
      <c r="G71" s="11"/>
      <c r="H71" s="6"/>
    </row>
    <row r="72" ht="12.75" spans="1:8">
      <c r="A72" s="6"/>
      <c r="B72" s="12">
        <v>20701</v>
      </c>
      <c r="C72" s="17" t="s">
        <v>109</v>
      </c>
      <c r="D72" s="18" t="s">
        <v>66</v>
      </c>
      <c r="E72" s="19">
        <v>2</v>
      </c>
      <c r="F72" s="11">
        <v>345.5</v>
      </c>
      <c r="G72" s="11">
        <f t="shared" ref="G72:G75" si="5">ROUND(F72*E72,0)</f>
        <v>691</v>
      </c>
      <c r="H72" s="6"/>
    </row>
    <row r="73" ht="12.75" spans="1:8">
      <c r="A73" s="6"/>
      <c r="B73" s="12">
        <v>20702</v>
      </c>
      <c r="C73" s="17" t="s">
        <v>110</v>
      </c>
      <c r="D73" s="18" t="s">
        <v>66</v>
      </c>
      <c r="E73" s="19">
        <v>8</v>
      </c>
      <c r="F73" s="11">
        <v>269.63</v>
      </c>
      <c r="G73" s="11">
        <f t="shared" si="5"/>
        <v>2157</v>
      </c>
      <c r="H73" s="6"/>
    </row>
    <row r="74" ht="12.75" spans="1:8">
      <c r="A74" s="6"/>
      <c r="B74" s="12">
        <v>20703</v>
      </c>
      <c r="C74" s="17" t="s">
        <v>111</v>
      </c>
      <c r="D74" s="18" t="s">
        <v>22</v>
      </c>
      <c r="E74" s="19">
        <v>1</v>
      </c>
      <c r="F74" s="11">
        <v>1340</v>
      </c>
      <c r="G74" s="11">
        <f t="shared" si="5"/>
        <v>1340</v>
      </c>
      <c r="H74" s="6"/>
    </row>
    <row r="75" ht="12.75" spans="1:8">
      <c r="A75" s="6"/>
      <c r="B75" s="12">
        <v>20704</v>
      </c>
      <c r="C75" s="17" t="s">
        <v>112</v>
      </c>
      <c r="D75" s="18" t="s">
        <v>22</v>
      </c>
      <c r="E75" s="19">
        <v>1</v>
      </c>
      <c r="F75" s="11">
        <v>1579</v>
      </c>
      <c r="G75" s="11">
        <f t="shared" si="5"/>
        <v>1579</v>
      </c>
      <c r="H75" s="6"/>
    </row>
    <row r="76" ht="12.75" spans="1:8">
      <c r="A76" s="6"/>
      <c r="B76" s="12">
        <v>208</v>
      </c>
      <c r="C76" s="17" t="s">
        <v>113</v>
      </c>
      <c r="D76" s="18"/>
      <c r="E76" s="19"/>
      <c r="F76" s="11"/>
      <c r="G76" s="11"/>
      <c r="H76" s="6"/>
    </row>
    <row r="77" ht="12.75" spans="1:8">
      <c r="A77" s="6"/>
      <c r="B77" s="12">
        <v>20801</v>
      </c>
      <c r="C77" s="17" t="s">
        <v>114</v>
      </c>
      <c r="D77" s="18" t="s">
        <v>115</v>
      </c>
      <c r="E77" s="19">
        <v>1</v>
      </c>
      <c r="F77" s="11">
        <v>155</v>
      </c>
      <c r="G77" s="11">
        <f t="shared" ref="G77:G87" si="6">ROUND(F77*E77,0)</f>
        <v>155</v>
      </c>
      <c r="H77" s="6"/>
    </row>
    <row r="78" ht="12.75" spans="1:8">
      <c r="A78" s="6"/>
      <c r="B78" s="12">
        <v>20802</v>
      </c>
      <c r="C78" s="17" t="s">
        <v>116</v>
      </c>
      <c r="D78" s="18" t="s">
        <v>115</v>
      </c>
      <c r="E78" s="19">
        <v>16</v>
      </c>
      <c r="F78" s="11">
        <v>127.13</v>
      </c>
      <c r="G78" s="11">
        <f t="shared" si="6"/>
        <v>2034</v>
      </c>
      <c r="H78" s="6"/>
    </row>
    <row r="79" ht="12.75" spans="1:8">
      <c r="A79" s="6"/>
      <c r="B79" s="12">
        <v>20803</v>
      </c>
      <c r="C79" s="17" t="s">
        <v>117</v>
      </c>
      <c r="D79" s="18" t="s">
        <v>115</v>
      </c>
      <c r="E79" s="19">
        <v>3</v>
      </c>
      <c r="F79" s="11">
        <v>134.33</v>
      </c>
      <c r="G79" s="11">
        <f t="shared" si="6"/>
        <v>403</v>
      </c>
      <c r="H79" s="6"/>
    </row>
    <row r="80" ht="12.75" spans="1:8">
      <c r="A80" s="6"/>
      <c r="B80" s="12">
        <v>20804</v>
      </c>
      <c r="C80" s="17" t="s">
        <v>118</v>
      </c>
      <c r="D80" s="18" t="s">
        <v>36</v>
      </c>
      <c r="E80" s="19">
        <v>36.2</v>
      </c>
      <c r="F80" s="11">
        <v>515.36</v>
      </c>
      <c r="G80" s="11">
        <f t="shared" si="6"/>
        <v>18656</v>
      </c>
      <c r="H80" s="6"/>
    </row>
    <row r="81" ht="12.75" spans="1:8">
      <c r="A81" s="6"/>
      <c r="B81" s="12">
        <v>20805</v>
      </c>
      <c r="C81" s="17" t="s">
        <v>119</v>
      </c>
      <c r="D81" s="18" t="s">
        <v>120</v>
      </c>
      <c r="E81" s="19">
        <v>14</v>
      </c>
      <c r="F81" s="11">
        <v>162.21</v>
      </c>
      <c r="G81" s="11">
        <f t="shared" si="6"/>
        <v>2271</v>
      </c>
      <c r="H81" s="6"/>
    </row>
    <row r="82" ht="12.75" spans="1:8">
      <c r="A82" s="6"/>
      <c r="B82" s="12">
        <v>20806</v>
      </c>
      <c r="C82" s="17" t="s">
        <v>121</v>
      </c>
      <c r="D82" s="18" t="s">
        <v>36</v>
      </c>
      <c r="E82" s="19">
        <v>50</v>
      </c>
      <c r="F82" s="11">
        <v>26.74</v>
      </c>
      <c r="G82" s="11">
        <f t="shared" si="6"/>
        <v>1337</v>
      </c>
      <c r="H82" s="6"/>
    </row>
    <row r="83" ht="12.75" spans="1:8">
      <c r="A83" s="6"/>
      <c r="B83" s="12">
        <v>20807</v>
      </c>
      <c r="C83" s="17" t="s">
        <v>122</v>
      </c>
      <c r="D83" s="18" t="s">
        <v>36</v>
      </c>
      <c r="E83" s="19">
        <v>50</v>
      </c>
      <c r="F83" s="11">
        <v>8.74</v>
      </c>
      <c r="G83" s="11">
        <f t="shared" si="6"/>
        <v>437</v>
      </c>
      <c r="H83" s="6"/>
    </row>
    <row r="84" ht="12.75" spans="1:8">
      <c r="A84" s="6"/>
      <c r="B84" s="12">
        <v>20808</v>
      </c>
      <c r="C84" s="17" t="s">
        <v>123</v>
      </c>
      <c r="D84" s="18" t="s">
        <v>103</v>
      </c>
      <c r="E84" s="19">
        <v>4</v>
      </c>
      <c r="F84" s="11">
        <v>58.75</v>
      </c>
      <c r="G84" s="11">
        <f t="shared" si="6"/>
        <v>235</v>
      </c>
      <c r="H84" s="6"/>
    </row>
    <row r="85" ht="12.75" spans="1:8">
      <c r="A85" s="6"/>
      <c r="B85" s="12">
        <v>20809</v>
      </c>
      <c r="C85" s="17" t="s">
        <v>124</v>
      </c>
      <c r="D85" s="18" t="s">
        <v>125</v>
      </c>
      <c r="E85" s="19">
        <v>100</v>
      </c>
      <c r="F85" s="11">
        <v>32.92</v>
      </c>
      <c r="G85" s="11">
        <f t="shared" si="6"/>
        <v>3292</v>
      </c>
      <c r="H85" s="6"/>
    </row>
    <row r="86" ht="12.75" spans="1:8">
      <c r="A86" s="6"/>
      <c r="B86" s="12">
        <v>20810</v>
      </c>
      <c r="C86" s="17" t="s">
        <v>126</v>
      </c>
      <c r="D86" s="18" t="s">
        <v>115</v>
      </c>
      <c r="E86" s="19">
        <v>1</v>
      </c>
      <c r="F86" s="11">
        <v>267</v>
      </c>
      <c r="G86" s="11">
        <f t="shared" si="6"/>
        <v>267</v>
      </c>
      <c r="H86" s="6"/>
    </row>
    <row r="87" ht="12.75" spans="1:8">
      <c r="A87" s="6"/>
      <c r="B87" s="12">
        <v>20811</v>
      </c>
      <c r="C87" s="17" t="s">
        <v>127</v>
      </c>
      <c r="D87" s="18" t="s">
        <v>66</v>
      </c>
      <c r="E87" s="19">
        <v>6</v>
      </c>
      <c r="F87" s="11">
        <v>40.33</v>
      </c>
      <c r="G87" s="11">
        <f t="shared" si="6"/>
        <v>242</v>
      </c>
      <c r="H87" s="6"/>
    </row>
    <row r="88" spans="1:8">
      <c r="A88" s="6"/>
      <c r="B88" s="12"/>
      <c r="C88" s="22" t="s">
        <v>128</v>
      </c>
      <c r="D88" s="23"/>
      <c r="E88" s="23"/>
      <c r="F88" s="24"/>
      <c r="G88" s="16">
        <f>SUM(G11:G87)</f>
        <v>196823</v>
      </c>
      <c r="H88" s="6"/>
    </row>
    <row r="89" ht="12.75" spans="1:8">
      <c r="A89" s="6"/>
      <c r="B89" s="8" t="s">
        <v>129</v>
      </c>
      <c r="C89" s="25" t="s">
        <v>130</v>
      </c>
      <c r="D89" s="18"/>
      <c r="E89" s="19"/>
      <c r="F89" s="11"/>
      <c r="G89" s="11"/>
      <c r="H89" s="6"/>
    </row>
    <row r="90" ht="12.75" spans="1:8">
      <c r="A90" s="6"/>
      <c r="B90" s="12">
        <v>301</v>
      </c>
      <c r="C90" s="17" t="s">
        <v>131</v>
      </c>
      <c r="D90" s="18"/>
      <c r="E90" s="19"/>
      <c r="F90" s="11"/>
      <c r="G90" s="11"/>
      <c r="H90" s="6"/>
    </row>
    <row r="91" ht="12.75" spans="1:8">
      <c r="A91" s="6"/>
      <c r="B91" s="12">
        <v>30101</v>
      </c>
      <c r="C91" s="17" t="s">
        <v>132</v>
      </c>
      <c r="D91" s="18" t="s">
        <v>22</v>
      </c>
      <c r="E91" s="19">
        <v>1</v>
      </c>
      <c r="F91" s="11">
        <v>133551</v>
      </c>
      <c r="G91" s="11">
        <f t="shared" ref="G91:G118" si="7">ROUND(F91*E91,0)</f>
        <v>133551</v>
      </c>
      <c r="H91" s="6"/>
    </row>
    <row r="92" ht="12.75" spans="1:8">
      <c r="A92" s="6"/>
      <c r="B92" s="12">
        <v>30102</v>
      </c>
      <c r="C92" s="17" t="s">
        <v>133</v>
      </c>
      <c r="D92" s="18" t="s">
        <v>22</v>
      </c>
      <c r="E92" s="19">
        <v>1</v>
      </c>
      <c r="F92" s="11">
        <v>41244</v>
      </c>
      <c r="G92" s="11">
        <f t="shared" si="7"/>
        <v>41244</v>
      </c>
      <c r="H92" s="6"/>
    </row>
    <row r="93" spans="1:8">
      <c r="A93" s="6"/>
      <c r="B93" s="12"/>
      <c r="C93" s="22" t="s">
        <v>128</v>
      </c>
      <c r="D93" s="23"/>
      <c r="E93" s="23"/>
      <c r="F93" s="24"/>
      <c r="G93" s="16">
        <f>G91+G92</f>
        <v>174795</v>
      </c>
      <c r="H93" s="6"/>
    </row>
    <row r="94" ht="12.75" spans="1:8">
      <c r="A94" s="6"/>
      <c r="B94" s="8" t="s">
        <v>134</v>
      </c>
      <c r="C94" s="25" t="s">
        <v>135</v>
      </c>
      <c r="D94" s="26"/>
      <c r="E94" s="27"/>
      <c r="F94" s="16"/>
      <c r="G94" s="16"/>
      <c r="H94" s="6"/>
    </row>
    <row r="95" ht="378" spans="1:8">
      <c r="A95" s="6"/>
      <c r="B95" s="12">
        <v>401</v>
      </c>
      <c r="C95" s="28" t="s">
        <v>136</v>
      </c>
      <c r="D95" s="18" t="s">
        <v>22</v>
      </c>
      <c r="E95" s="19">
        <v>1</v>
      </c>
      <c r="F95" s="11">
        <v>66247.71</v>
      </c>
      <c r="G95" s="11">
        <f t="shared" si="7"/>
        <v>66248</v>
      </c>
      <c r="H95" s="6"/>
    </row>
    <row r="96" ht="96" customHeight="1" spans="1:8">
      <c r="A96" s="6"/>
      <c r="B96" s="12">
        <v>402</v>
      </c>
      <c r="C96" s="28" t="s">
        <v>137</v>
      </c>
      <c r="D96" s="18" t="s">
        <v>22</v>
      </c>
      <c r="E96" s="19">
        <v>1</v>
      </c>
      <c r="F96" s="11">
        <v>17043.12</v>
      </c>
      <c r="G96" s="11">
        <f t="shared" si="7"/>
        <v>17043</v>
      </c>
      <c r="H96" s="6"/>
    </row>
    <row r="97" ht="31.5" spans="1:8">
      <c r="A97" s="6"/>
      <c r="B97" s="12">
        <v>403</v>
      </c>
      <c r="C97" s="28" t="s">
        <v>138</v>
      </c>
      <c r="D97" s="18" t="s">
        <v>22</v>
      </c>
      <c r="E97" s="19">
        <v>1</v>
      </c>
      <c r="F97" s="11">
        <v>7033.94</v>
      </c>
      <c r="G97" s="11">
        <f t="shared" si="7"/>
        <v>7034</v>
      </c>
      <c r="H97" s="6"/>
    </row>
    <row r="98" ht="231" spans="1:8">
      <c r="A98" s="6"/>
      <c r="B98" s="12">
        <v>404</v>
      </c>
      <c r="C98" s="28" t="s">
        <v>139</v>
      </c>
      <c r="D98" s="18" t="s">
        <v>22</v>
      </c>
      <c r="E98" s="19">
        <v>1</v>
      </c>
      <c r="F98" s="11">
        <v>11149.54</v>
      </c>
      <c r="G98" s="11">
        <f t="shared" si="7"/>
        <v>11150</v>
      </c>
      <c r="H98" s="6"/>
    </row>
    <row r="99" ht="84" spans="1:8">
      <c r="A99" s="6"/>
      <c r="B99" s="12">
        <v>405</v>
      </c>
      <c r="C99" s="28" t="s">
        <v>140</v>
      </c>
      <c r="D99" s="18" t="s">
        <v>22</v>
      </c>
      <c r="E99" s="19">
        <v>1</v>
      </c>
      <c r="F99" s="11">
        <v>4377.98</v>
      </c>
      <c r="G99" s="11">
        <f t="shared" si="7"/>
        <v>4378</v>
      </c>
      <c r="H99" s="6"/>
    </row>
    <row r="100" ht="31.5" spans="1:8">
      <c r="A100" s="6"/>
      <c r="B100" s="12">
        <v>406</v>
      </c>
      <c r="C100" s="28" t="s">
        <v>141</v>
      </c>
      <c r="D100" s="18" t="s">
        <v>22</v>
      </c>
      <c r="E100" s="19">
        <v>1</v>
      </c>
      <c r="F100" s="11">
        <v>3077.06</v>
      </c>
      <c r="G100" s="11">
        <f t="shared" si="7"/>
        <v>3077</v>
      </c>
      <c r="H100" s="6"/>
    </row>
    <row r="101" ht="220.5" spans="1:8">
      <c r="A101" s="6"/>
      <c r="B101" s="12">
        <v>407</v>
      </c>
      <c r="C101" s="28" t="s">
        <v>142</v>
      </c>
      <c r="D101" s="18" t="s">
        <v>22</v>
      </c>
      <c r="E101" s="19">
        <v>1</v>
      </c>
      <c r="F101" s="11">
        <v>9766.06</v>
      </c>
      <c r="G101" s="11">
        <f t="shared" si="7"/>
        <v>9766</v>
      </c>
      <c r="H101" s="6"/>
    </row>
    <row r="102" ht="42" spans="1:8">
      <c r="A102" s="6"/>
      <c r="B102" s="12">
        <v>408</v>
      </c>
      <c r="C102" s="28" t="s">
        <v>143</v>
      </c>
      <c r="D102" s="18" t="s">
        <v>22</v>
      </c>
      <c r="E102" s="19">
        <v>1</v>
      </c>
      <c r="F102" s="11">
        <v>3288.07</v>
      </c>
      <c r="G102" s="11">
        <f t="shared" si="7"/>
        <v>3288</v>
      </c>
      <c r="H102" s="6"/>
    </row>
    <row r="103" ht="31.5" spans="1:8">
      <c r="A103" s="6"/>
      <c r="B103" s="12">
        <v>409</v>
      </c>
      <c r="C103" s="28" t="s">
        <v>144</v>
      </c>
      <c r="D103" s="18" t="s">
        <v>22</v>
      </c>
      <c r="E103" s="19">
        <v>1</v>
      </c>
      <c r="F103" s="11">
        <v>1758.72</v>
      </c>
      <c r="G103" s="11">
        <f t="shared" si="7"/>
        <v>1759</v>
      </c>
      <c r="H103" s="6"/>
    </row>
    <row r="104" ht="115.5" spans="1:8">
      <c r="A104" s="6"/>
      <c r="B104" s="12">
        <v>410</v>
      </c>
      <c r="C104" s="28" t="s">
        <v>145</v>
      </c>
      <c r="D104" s="18" t="s">
        <v>22</v>
      </c>
      <c r="E104" s="19">
        <v>1</v>
      </c>
      <c r="F104" s="11">
        <v>4868.81</v>
      </c>
      <c r="G104" s="11">
        <f t="shared" si="7"/>
        <v>4869</v>
      </c>
      <c r="H104" s="6"/>
    </row>
    <row r="105" ht="31.5" spans="1:8">
      <c r="A105" s="6"/>
      <c r="B105" s="12">
        <v>411</v>
      </c>
      <c r="C105" s="28" t="s">
        <v>146</v>
      </c>
      <c r="D105" s="18" t="s">
        <v>22</v>
      </c>
      <c r="E105" s="19">
        <v>1</v>
      </c>
      <c r="F105" s="11">
        <v>1318.35</v>
      </c>
      <c r="G105" s="11">
        <f t="shared" si="7"/>
        <v>1318</v>
      </c>
      <c r="H105" s="6"/>
    </row>
    <row r="106" ht="157.5" spans="1:8">
      <c r="A106" s="6"/>
      <c r="B106" s="12">
        <v>412</v>
      </c>
      <c r="C106" s="28" t="s">
        <v>147</v>
      </c>
      <c r="D106" s="18" t="s">
        <v>22</v>
      </c>
      <c r="E106" s="19">
        <v>1</v>
      </c>
      <c r="F106" s="11">
        <v>6620.18</v>
      </c>
      <c r="G106" s="11">
        <f t="shared" si="7"/>
        <v>6620</v>
      </c>
      <c r="H106" s="6"/>
    </row>
    <row r="107" ht="75" customHeight="1" spans="1:8">
      <c r="A107" s="6"/>
      <c r="B107" s="12">
        <v>413</v>
      </c>
      <c r="C107" s="28" t="s">
        <v>148</v>
      </c>
      <c r="D107" s="18" t="s">
        <v>22</v>
      </c>
      <c r="E107" s="19">
        <v>1</v>
      </c>
      <c r="F107" s="11">
        <v>4322.94</v>
      </c>
      <c r="G107" s="11">
        <f t="shared" si="7"/>
        <v>4323</v>
      </c>
      <c r="H107" s="6"/>
    </row>
    <row r="108" ht="31.5" spans="1:8">
      <c r="A108" s="6"/>
      <c r="B108" s="12">
        <v>414</v>
      </c>
      <c r="C108" s="28" t="s">
        <v>149</v>
      </c>
      <c r="D108" s="18" t="s">
        <v>22</v>
      </c>
      <c r="E108" s="19">
        <v>1</v>
      </c>
      <c r="F108" s="11">
        <v>878.9</v>
      </c>
      <c r="G108" s="11">
        <f t="shared" si="7"/>
        <v>879</v>
      </c>
      <c r="H108" s="6"/>
    </row>
    <row r="109" ht="210" spans="1:8">
      <c r="A109" s="6"/>
      <c r="B109" s="12">
        <v>415</v>
      </c>
      <c r="C109" s="28" t="s">
        <v>150</v>
      </c>
      <c r="D109" s="18" t="s">
        <v>22</v>
      </c>
      <c r="E109" s="19">
        <v>1</v>
      </c>
      <c r="F109" s="11">
        <v>8730.28</v>
      </c>
      <c r="G109" s="11">
        <f t="shared" si="7"/>
        <v>8730</v>
      </c>
      <c r="H109" s="6"/>
    </row>
    <row r="110" ht="31.5" spans="1:8">
      <c r="A110" s="6"/>
      <c r="B110" s="12">
        <v>416</v>
      </c>
      <c r="C110" s="28" t="s">
        <v>151</v>
      </c>
      <c r="D110" s="18" t="s">
        <v>22</v>
      </c>
      <c r="E110" s="19">
        <v>1</v>
      </c>
      <c r="F110" s="11">
        <v>544.95</v>
      </c>
      <c r="G110" s="11">
        <f t="shared" si="7"/>
        <v>545</v>
      </c>
      <c r="H110" s="6"/>
    </row>
    <row r="111" ht="31.5" spans="1:8">
      <c r="A111" s="6"/>
      <c r="B111" s="12">
        <v>417</v>
      </c>
      <c r="C111" s="28" t="s">
        <v>152</v>
      </c>
      <c r="D111" s="18" t="s">
        <v>22</v>
      </c>
      <c r="E111" s="19">
        <v>1</v>
      </c>
      <c r="F111" s="11">
        <v>2198.17</v>
      </c>
      <c r="G111" s="11">
        <f t="shared" si="7"/>
        <v>2198</v>
      </c>
      <c r="H111" s="6"/>
    </row>
    <row r="112" ht="73.5" spans="1:8">
      <c r="A112" s="6"/>
      <c r="B112" s="12">
        <v>418</v>
      </c>
      <c r="C112" s="28" t="s">
        <v>153</v>
      </c>
      <c r="D112" s="18" t="s">
        <v>22</v>
      </c>
      <c r="E112" s="19">
        <v>1</v>
      </c>
      <c r="F112" s="11">
        <v>1778.9</v>
      </c>
      <c r="G112" s="11">
        <f t="shared" si="7"/>
        <v>1779</v>
      </c>
      <c r="H112" s="6"/>
    </row>
    <row r="113" ht="31.5" spans="1:8">
      <c r="A113" s="6"/>
      <c r="B113" s="12">
        <v>419</v>
      </c>
      <c r="C113" s="28" t="s">
        <v>154</v>
      </c>
      <c r="D113" s="18" t="s">
        <v>22</v>
      </c>
      <c r="E113" s="19">
        <v>1</v>
      </c>
      <c r="F113" s="11">
        <v>439.45</v>
      </c>
      <c r="G113" s="11">
        <f t="shared" si="7"/>
        <v>439</v>
      </c>
      <c r="H113" s="6"/>
    </row>
    <row r="114" ht="178.5" spans="1:8">
      <c r="A114" s="6"/>
      <c r="B114" s="12">
        <v>420</v>
      </c>
      <c r="C114" s="28" t="s">
        <v>155</v>
      </c>
      <c r="D114" s="18" t="s">
        <v>22</v>
      </c>
      <c r="E114" s="19">
        <v>1</v>
      </c>
      <c r="F114" s="11">
        <v>12237.61</v>
      </c>
      <c r="G114" s="11">
        <f t="shared" si="7"/>
        <v>12238</v>
      </c>
      <c r="H114" s="6"/>
    </row>
    <row r="115" ht="42" spans="1:8">
      <c r="A115" s="6"/>
      <c r="B115" s="12">
        <v>421</v>
      </c>
      <c r="C115" s="28" t="s">
        <v>156</v>
      </c>
      <c r="D115" s="18" t="s">
        <v>22</v>
      </c>
      <c r="E115" s="19">
        <v>1</v>
      </c>
      <c r="F115" s="11">
        <v>66.06</v>
      </c>
      <c r="G115" s="11">
        <f t="shared" si="7"/>
        <v>66</v>
      </c>
      <c r="H115" s="6"/>
    </row>
    <row r="116" ht="31.5" spans="1:8">
      <c r="A116" s="6"/>
      <c r="B116" s="12">
        <v>422</v>
      </c>
      <c r="C116" s="28" t="s">
        <v>157</v>
      </c>
      <c r="D116" s="18" t="s">
        <v>22</v>
      </c>
      <c r="E116" s="19">
        <v>1</v>
      </c>
      <c r="F116" s="11">
        <v>1318.35</v>
      </c>
      <c r="G116" s="11">
        <f t="shared" si="7"/>
        <v>1318</v>
      </c>
      <c r="H116" s="6"/>
    </row>
    <row r="117" ht="115" customHeight="1" spans="1:8">
      <c r="A117" s="6"/>
      <c r="B117" s="12">
        <v>423</v>
      </c>
      <c r="C117" s="28" t="s">
        <v>158</v>
      </c>
      <c r="D117" s="18" t="s">
        <v>22</v>
      </c>
      <c r="E117" s="19">
        <v>1</v>
      </c>
      <c r="F117" s="11">
        <v>6939.45</v>
      </c>
      <c r="G117" s="11">
        <f t="shared" si="7"/>
        <v>6939</v>
      </c>
      <c r="H117" s="6"/>
    </row>
    <row r="118" ht="31.5" spans="1:8">
      <c r="A118" s="6"/>
      <c r="B118" s="12">
        <v>424</v>
      </c>
      <c r="C118" s="28" t="s">
        <v>159</v>
      </c>
      <c r="D118" s="18" t="s">
        <v>22</v>
      </c>
      <c r="E118" s="19">
        <v>1</v>
      </c>
      <c r="F118" s="11">
        <v>878.9</v>
      </c>
      <c r="G118" s="11">
        <f t="shared" si="7"/>
        <v>879</v>
      </c>
      <c r="H118" s="6"/>
    </row>
    <row r="119" spans="1:8">
      <c r="A119" s="6"/>
      <c r="B119" s="12"/>
      <c r="C119" s="29" t="s">
        <v>23</v>
      </c>
      <c r="D119" s="30"/>
      <c r="E119" s="30"/>
      <c r="F119" s="15"/>
      <c r="G119" s="16">
        <f>SUM(G95:G118)</f>
        <v>176883</v>
      </c>
      <c r="H119" s="6"/>
    </row>
    <row r="120" ht="14" customHeight="1" spans="1:8">
      <c r="A120" s="6"/>
      <c r="B120" s="31"/>
      <c r="C120" s="29" t="s">
        <v>160</v>
      </c>
      <c r="D120" s="30"/>
      <c r="E120" s="30"/>
      <c r="F120" s="15"/>
      <c r="G120" s="16">
        <f>G93+G88+G8+G119</f>
        <v>573069</v>
      </c>
      <c r="H120" s="6"/>
    </row>
    <row r="121" ht="14" customHeight="1" spans="1:8">
      <c r="A121" s="6"/>
      <c r="B121" s="12"/>
      <c r="C121" s="29" t="s">
        <v>161</v>
      </c>
      <c r="D121" s="30"/>
      <c r="E121" s="30"/>
      <c r="F121" s="15"/>
      <c r="G121" s="16">
        <f>ROUND(G120*0.09,0)</f>
        <v>51576</v>
      </c>
      <c r="H121" s="6"/>
    </row>
    <row r="122" ht="14" customHeight="1" spans="1:8">
      <c r="A122" s="6"/>
      <c r="B122" s="12"/>
      <c r="C122" s="29" t="s">
        <v>162</v>
      </c>
      <c r="D122" s="30"/>
      <c r="E122" s="30"/>
      <c r="F122" s="15"/>
      <c r="G122" s="16">
        <f>G121+G120</f>
        <v>624645</v>
      </c>
      <c r="H122" s="6"/>
    </row>
  </sheetData>
  <mergeCells count="7">
    <mergeCell ref="C8:F8"/>
    <mergeCell ref="C88:F88"/>
    <mergeCell ref="C93:F93"/>
    <mergeCell ref="C119:F119"/>
    <mergeCell ref="C120:F120"/>
    <mergeCell ref="C121:F121"/>
    <mergeCell ref="C122:F122"/>
  </mergeCells>
  <pageMargins left="0" right="0" top="0" bottom="0" header="0" footer="0"/>
  <pageSetup paperSize="9" scale="86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2"/>
  <sheetViews>
    <sheetView view="pageBreakPreview" zoomScaleNormal="130" workbookViewId="0">
      <pane xSplit="2" ySplit="1" topLeftCell="C112" activePane="bottomRight" state="frozen"/>
      <selection/>
      <selection pane="topRight"/>
      <selection pane="bottomLeft"/>
      <selection pane="bottomRight" activeCell="H114" sqref="H114"/>
    </sheetView>
  </sheetViews>
  <sheetFormatPr defaultColWidth="9.14285714285714" defaultRowHeight="11.25"/>
  <cols>
    <col min="1" max="1" width="3.60952380952381" style="1" hidden="1" customWidth="1"/>
    <col min="2" max="2" width="7.57142857142857" style="1" customWidth="1"/>
    <col min="3" max="3" width="77.0285714285714" style="2" customWidth="1"/>
    <col min="4" max="4" width="4.71428571428571" style="1" customWidth="1"/>
    <col min="5" max="5" width="5" style="3" customWidth="1"/>
    <col min="6" max="6" width="9" style="4" customWidth="1"/>
    <col min="7" max="8" width="9.55238095238095" style="5" customWidth="1"/>
    <col min="9" max="9" width="7.05714285714286" style="1" customWidth="1"/>
    <col min="10" max="10" width="6.71428571428571" style="1" customWidth="1"/>
    <col min="11" max="11" width="11" style="1" customWidth="1"/>
    <col min="12" max="16384" width="9.14285714285714" style="1"/>
  </cols>
  <sheetData>
    <row r="1" ht="31.5" spans="1:9">
      <c r="A1" s="6"/>
      <c r="B1" s="7" t="s">
        <v>0</v>
      </c>
      <c r="C1" s="7" t="s">
        <v>1</v>
      </c>
      <c r="D1" s="7" t="s">
        <v>2</v>
      </c>
      <c r="E1" s="7" t="s">
        <v>3</v>
      </c>
      <c r="F1" s="7" t="s">
        <v>163</v>
      </c>
      <c r="G1" s="7" t="s">
        <v>164</v>
      </c>
      <c r="H1" s="7" t="s">
        <v>5</v>
      </c>
      <c r="I1" s="7" t="s">
        <v>6</v>
      </c>
    </row>
    <row r="2" ht="12.75" spans="1:9">
      <c r="A2" s="6"/>
      <c r="B2" s="8" t="s">
        <v>7</v>
      </c>
      <c r="C2" s="8" t="s">
        <v>8</v>
      </c>
      <c r="D2" s="9"/>
      <c r="E2" s="10"/>
      <c r="F2" s="11"/>
      <c r="G2" s="11"/>
      <c r="H2" s="11"/>
      <c r="I2" s="6"/>
    </row>
    <row r="3" ht="12.75" spans="1:9">
      <c r="A3" s="6"/>
      <c r="B3" s="12" t="s">
        <v>9</v>
      </c>
      <c r="C3" s="12" t="s">
        <v>10</v>
      </c>
      <c r="D3" s="9"/>
      <c r="E3" s="10"/>
      <c r="F3" s="11"/>
      <c r="G3" s="11"/>
      <c r="H3" s="11"/>
      <c r="I3" s="6"/>
    </row>
    <row r="4" ht="20" customHeight="1" spans="1:9">
      <c r="A4" s="6"/>
      <c r="B4" s="12" t="s">
        <v>11</v>
      </c>
      <c r="C4" s="12" t="s">
        <v>12</v>
      </c>
      <c r="D4" s="9" t="s">
        <v>13</v>
      </c>
      <c r="E4" s="13">
        <v>1</v>
      </c>
      <c r="F4" s="11">
        <v>7768</v>
      </c>
      <c r="G4" s="11"/>
      <c r="H4" s="11"/>
      <c r="I4" s="21" t="s">
        <v>14</v>
      </c>
    </row>
    <row r="5" ht="20" customHeight="1" spans="1:9">
      <c r="A5" s="6"/>
      <c r="B5" s="12" t="s">
        <v>15</v>
      </c>
      <c r="C5" s="12" t="s">
        <v>16</v>
      </c>
      <c r="D5" s="9" t="s">
        <v>17</v>
      </c>
      <c r="E5" s="13">
        <v>1</v>
      </c>
      <c r="F5" s="11">
        <v>7500</v>
      </c>
      <c r="G5" s="11"/>
      <c r="H5" s="11"/>
      <c r="I5" s="21" t="s">
        <v>14</v>
      </c>
    </row>
    <row r="6" ht="20" customHeight="1" spans="1:9">
      <c r="A6" s="6"/>
      <c r="B6" s="12" t="s">
        <v>18</v>
      </c>
      <c r="C6" s="12" t="s">
        <v>19</v>
      </c>
      <c r="D6" s="9" t="s">
        <v>17</v>
      </c>
      <c r="E6" s="13">
        <v>1</v>
      </c>
      <c r="F6" s="11">
        <v>7500</v>
      </c>
      <c r="G6" s="11"/>
      <c r="H6" s="11"/>
      <c r="I6" s="21" t="s">
        <v>14</v>
      </c>
    </row>
    <row r="7" ht="20" customHeight="1" spans="1:9">
      <c r="A7" s="6"/>
      <c r="B7" s="12" t="s">
        <v>20</v>
      </c>
      <c r="C7" s="12" t="s">
        <v>21</v>
      </c>
      <c r="D7" s="9" t="s">
        <v>22</v>
      </c>
      <c r="E7" s="10">
        <v>1</v>
      </c>
      <c r="F7" s="11">
        <v>1800</v>
      </c>
      <c r="G7" s="11"/>
      <c r="H7" s="11"/>
      <c r="I7" s="21" t="s">
        <v>14</v>
      </c>
    </row>
    <row r="8" ht="12.75" spans="1:9">
      <c r="A8" s="6"/>
      <c r="B8" s="12"/>
      <c r="C8" s="7" t="s">
        <v>23</v>
      </c>
      <c r="D8" s="7"/>
      <c r="E8" s="14"/>
      <c r="F8" s="15"/>
      <c r="G8" s="16"/>
      <c r="H8" s="16"/>
      <c r="I8" s="6"/>
    </row>
    <row r="9" ht="12.75" spans="1:9">
      <c r="A9" s="6"/>
      <c r="B9" s="8" t="s">
        <v>24</v>
      </c>
      <c r="C9" s="8" t="s">
        <v>25</v>
      </c>
      <c r="D9" s="9"/>
      <c r="E9" s="10"/>
      <c r="F9" s="11"/>
      <c r="G9" s="11"/>
      <c r="H9" s="11"/>
      <c r="I9" s="6"/>
    </row>
    <row r="10" ht="12.75" spans="1:9">
      <c r="A10" s="6"/>
      <c r="B10" s="12">
        <v>201</v>
      </c>
      <c r="C10" s="12" t="s">
        <v>26</v>
      </c>
      <c r="D10" s="9"/>
      <c r="E10" s="10"/>
      <c r="F10" s="11"/>
      <c r="G10" s="11"/>
      <c r="H10" s="11"/>
      <c r="I10" s="6"/>
    </row>
    <row r="11" ht="12.75" spans="1:9">
      <c r="A11" s="6"/>
      <c r="B11" s="12">
        <v>20101</v>
      </c>
      <c r="C11" s="17" t="s">
        <v>27</v>
      </c>
      <c r="D11" s="18" t="s">
        <v>28</v>
      </c>
      <c r="E11" s="19">
        <v>2</v>
      </c>
      <c r="F11" s="11">
        <v>495.5</v>
      </c>
      <c r="G11" s="11"/>
      <c r="H11" s="11"/>
      <c r="I11" s="6"/>
    </row>
    <row r="12" ht="12.75" spans="1:9">
      <c r="A12" s="6"/>
      <c r="B12" s="12">
        <v>20102</v>
      </c>
      <c r="C12" s="17" t="s">
        <v>29</v>
      </c>
      <c r="D12" s="18" t="s">
        <v>28</v>
      </c>
      <c r="E12" s="19">
        <v>2</v>
      </c>
      <c r="F12" s="11">
        <v>234</v>
      </c>
      <c r="G12" s="11"/>
      <c r="H12" s="11"/>
      <c r="I12" s="6"/>
    </row>
    <row r="13" ht="12.75" spans="1:9">
      <c r="A13" s="6"/>
      <c r="B13" s="12">
        <v>20103</v>
      </c>
      <c r="C13" s="17" t="s">
        <v>30</v>
      </c>
      <c r="D13" s="18" t="s">
        <v>28</v>
      </c>
      <c r="E13" s="19">
        <v>16</v>
      </c>
      <c r="F13" s="11">
        <v>494.94</v>
      </c>
      <c r="G13" s="11"/>
      <c r="H13" s="11"/>
      <c r="I13" s="6"/>
    </row>
    <row r="14" ht="12.75" spans="1:9">
      <c r="A14" s="6"/>
      <c r="B14" s="12">
        <v>20104</v>
      </c>
      <c r="C14" s="17" t="s">
        <v>31</v>
      </c>
      <c r="D14" s="18" t="s">
        <v>28</v>
      </c>
      <c r="E14" s="19">
        <v>16</v>
      </c>
      <c r="F14" s="11">
        <v>234.13</v>
      </c>
      <c r="G14" s="11"/>
      <c r="H14" s="11"/>
      <c r="I14" s="6"/>
    </row>
    <row r="15" ht="12.75" spans="1:9">
      <c r="A15" s="6"/>
      <c r="B15" s="12">
        <v>20105</v>
      </c>
      <c r="C15" s="17" t="s">
        <v>32</v>
      </c>
      <c r="D15" s="18" t="s">
        <v>28</v>
      </c>
      <c r="E15" s="19">
        <v>1</v>
      </c>
      <c r="F15" s="11">
        <v>418</v>
      </c>
      <c r="G15" s="11"/>
      <c r="H15" s="11"/>
      <c r="I15" s="6"/>
    </row>
    <row r="16" ht="12.75" spans="1:9">
      <c r="A16" s="6"/>
      <c r="B16" s="12">
        <v>20106</v>
      </c>
      <c r="C16" s="17" t="s">
        <v>33</v>
      </c>
      <c r="D16" s="18" t="s">
        <v>28</v>
      </c>
      <c r="E16" s="19">
        <v>1</v>
      </c>
      <c r="F16" s="11">
        <v>161</v>
      </c>
      <c r="G16" s="11"/>
      <c r="H16" s="11"/>
      <c r="I16" s="6"/>
    </row>
    <row r="17" ht="12.75" spans="1:9">
      <c r="A17" s="6"/>
      <c r="B17" s="12">
        <v>202</v>
      </c>
      <c r="C17" s="17" t="s">
        <v>34</v>
      </c>
      <c r="D17" s="9"/>
      <c r="E17" s="10"/>
      <c r="F17" s="11"/>
      <c r="G17" s="11"/>
      <c r="H17" s="11"/>
      <c r="I17" s="6"/>
    </row>
    <row r="18" ht="12.75" spans="1:9">
      <c r="A18" s="6"/>
      <c r="B18" s="12">
        <v>20201</v>
      </c>
      <c r="C18" s="17" t="s">
        <v>35</v>
      </c>
      <c r="D18" s="18" t="s">
        <v>36</v>
      </c>
      <c r="E18" s="19">
        <v>84</v>
      </c>
      <c r="F18" s="20">
        <v>29.65</v>
      </c>
      <c r="G18" s="11"/>
      <c r="H18" s="11"/>
      <c r="I18" s="6"/>
    </row>
    <row r="19" ht="12.75" spans="1:9">
      <c r="A19" s="6"/>
      <c r="B19" s="12">
        <v>20202</v>
      </c>
      <c r="C19" s="17" t="s">
        <v>38</v>
      </c>
      <c r="D19" s="18" t="s">
        <v>36</v>
      </c>
      <c r="E19" s="19">
        <v>109</v>
      </c>
      <c r="F19" s="20">
        <v>14</v>
      </c>
      <c r="G19" s="11"/>
      <c r="H19" s="11"/>
      <c r="I19" s="6"/>
    </row>
    <row r="20" ht="12.75" spans="1:9">
      <c r="A20" s="6"/>
      <c r="B20" s="12">
        <v>20203</v>
      </c>
      <c r="C20" s="17" t="s">
        <v>40</v>
      </c>
      <c r="D20" s="18" t="s">
        <v>36</v>
      </c>
      <c r="E20" s="19">
        <v>151</v>
      </c>
      <c r="F20" s="20">
        <v>194.5</v>
      </c>
      <c r="G20" s="11"/>
      <c r="H20" s="11"/>
      <c r="I20" s="6"/>
    </row>
    <row r="21" ht="12.75" spans="1:9">
      <c r="A21" s="6"/>
      <c r="B21" s="12">
        <v>20204</v>
      </c>
      <c r="C21" s="17" t="s">
        <v>42</v>
      </c>
      <c r="D21" s="18" t="s">
        <v>36</v>
      </c>
      <c r="E21" s="19">
        <v>108</v>
      </c>
      <c r="F21" s="20">
        <v>14.26</v>
      </c>
      <c r="G21" s="11"/>
      <c r="H21" s="11"/>
      <c r="I21" s="6"/>
    </row>
    <row r="22" ht="12.75" spans="1:9">
      <c r="A22" s="6"/>
      <c r="B22" s="12">
        <v>20205</v>
      </c>
      <c r="C22" s="17" t="s">
        <v>44</v>
      </c>
      <c r="D22" s="18" t="s">
        <v>36</v>
      </c>
      <c r="E22" s="19">
        <v>254</v>
      </c>
      <c r="F22" s="20">
        <v>6.21</v>
      </c>
      <c r="G22" s="11"/>
      <c r="H22" s="11"/>
      <c r="I22" s="6"/>
    </row>
    <row r="23" ht="12.75" spans="1:9">
      <c r="A23" s="6"/>
      <c r="B23" s="12">
        <v>20206</v>
      </c>
      <c r="C23" s="17" t="s">
        <v>46</v>
      </c>
      <c r="D23" s="18" t="s">
        <v>36</v>
      </c>
      <c r="E23" s="19">
        <v>114</v>
      </c>
      <c r="F23" s="20">
        <v>15.73</v>
      </c>
      <c r="G23" s="11"/>
      <c r="H23" s="11"/>
      <c r="I23" s="6"/>
    </row>
    <row r="24" ht="12.75" spans="1:9">
      <c r="A24" s="6"/>
      <c r="B24" s="12">
        <v>20207</v>
      </c>
      <c r="C24" s="17" t="s">
        <v>48</v>
      </c>
      <c r="D24" s="18" t="s">
        <v>36</v>
      </c>
      <c r="E24" s="19">
        <v>11</v>
      </c>
      <c r="F24" s="20">
        <v>3.27</v>
      </c>
      <c r="G24" s="11"/>
      <c r="H24" s="11"/>
      <c r="I24" s="6"/>
    </row>
    <row r="25" ht="12.75" spans="1:9">
      <c r="A25" s="6"/>
      <c r="B25" s="12">
        <v>20208</v>
      </c>
      <c r="C25" s="17" t="s">
        <v>50</v>
      </c>
      <c r="D25" s="18" t="s">
        <v>36</v>
      </c>
      <c r="E25" s="19">
        <v>259</v>
      </c>
      <c r="F25" s="20">
        <v>13.28</v>
      </c>
      <c r="G25" s="11"/>
      <c r="H25" s="11"/>
      <c r="I25" s="6"/>
    </row>
    <row r="26" ht="12.75" spans="1:9">
      <c r="A26" s="6"/>
      <c r="B26" s="12">
        <v>20209</v>
      </c>
      <c r="C26" s="17" t="s">
        <v>52</v>
      </c>
      <c r="D26" s="18" t="s">
        <v>36</v>
      </c>
      <c r="E26" s="19">
        <v>254</v>
      </c>
      <c r="F26" s="20">
        <v>3.33</v>
      </c>
      <c r="G26" s="11"/>
      <c r="H26" s="11"/>
      <c r="I26" s="6"/>
    </row>
    <row r="27" ht="12.75" spans="1:9">
      <c r="A27" s="6"/>
      <c r="B27" s="12">
        <v>20210</v>
      </c>
      <c r="C27" s="17" t="s">
        <v>54</v>
      </c>
      <c r="D27" s="18" t="s">
        <v>36</v>
      </c>
      <c r="E27" s="19">
        <v>29</v>
      </c>
      <c r="F27" s="20">
        <v>8.62</v>
      </c>
      <c r="G27" s="11"/>
      <c r="H27" s="11"/>
      <c r="I27" s="6"/>
    </row>
    <row r="28" ht="12.75" spans="1:9">
      <c r="A28" s="6"/>
      <c r="B28" s="12">
        <v>20211</v>
      </c>
      <c r="C28" s="17" t="s">
        <v>56</v>
      </c>
      <c r="D28" s="18" t="s">
        <v>36</v>
      </c>
      <c r="E28" s="19">
        <v>58</v>
      </c>
      <c r="F28" s="20">
        <v>3.29</v>
      </c>
      <c r="G28" s="11"/>
      <c r="H28" s="11"/>
      <c r="I28" s="6"/>
    </row>
    <row r="29" ht="12.75" spans="1:9">
      <c r="A29" s="6"/>
      <c r="B29" s="12">
        <v>20212</v>
      </c>
      <c r="C29" s="17" t="s">
        <v>58</v>
      </c>
      <c r="D29" s="18" t="s">
        <v>36</v>
      </c>
      <c r="E29" s="19">
        <v>119</v>
      </c>
      <c r="F29" s="20">
        <v>5.86</v>
      </c>
      <c r="G29" s="11"/>
      <c r="H29" s="11"/>
      <c r="I29" s="6"/>
    </row>
    <row r="30" ht="12.75" spans="1:9">
      <c r="A30" s="6"/>
      <c r="B30" s="12">
        <v>20213</v>
      </c>
      <c r="C30" s="17" t="s">
        <v>60</v>
      </c>
      <c r="D30" s="18" t="s">
        <v>36</v>
      </c>
      <c r="E30" s="19">
        <v>254</v>
      </c>
      <c r="F30" s="20">
        <v>1.19</v>
      </c>
      <c r="G30" s="11"/>
      <c r="H30" s="11"/>
      <c r="I30" s="6"/>
    </row>
    <row r="31" ht="12.75" spans="1:9">
      <c r="A31" s="6"/>
      <c r="B31" s="12">
        <v>20214</v>
      </c>
      <c r="C31" s="17" t="s">
        <v>62</v>
      </c>
      <c r="D31" s="18" t="s">
        <v>36</v>
      </c>
      <c r="E31" s="19">
        <v>259</v>
      </c>
      <c r="F31" s="20">
        <v>7.07</v>
      </c>
      <c r="G31" s="11"/>
      <c r="H31" s="11"/>
      <c r="I31" s="6"/>
    </row>
    <row r="32" ht="12.75" spans="1:9">
      <c r="A32" s="6"/>
      <c r="B32" s="12">
        <v>20215</v>
      </c>
      <c r="C32" s="17" t="s">
        <v>64</v>
      </c>
      <c r="D32" s="18" t="s">
        <v>36</v>
      </c>
      <c r="E32" s="19">
        <v>150</v>
      </c>
      <c r="F32" s="20">
        <v>1.19</v>
      </c>
      <c r="G32" s="11"/>
      <c r="H32" s="11"/>
      <c r="I32" s="6"/>
    </row>
    <row r="33" ht="12.75" spans="1:9">
      <c r="A33" s="6"/>
      <c r="B33" s="12">
        <v>20216</v>
      </c>
      <c r="C33" s="17" t="s">
        <v>65</v>
      </c>
      <c r="D33" s="18" t="s">
        <v>66</v>
      </c>
      <c r="E33" s="19">
        <v>8</v>
      </c>
      <c r="F33" s="20">
        <v>585</v>
      </c>
      <c r="G33" s="11"/>
      <c r="H33" s="11"/>
      <c r="I33" s="6"/>
    </row>
    <row r="34" ht="12.75" spans="1:9">
      <c r="A34" s="6"/>
      <c r="B34" s="12">
        <v>20217</v>
      </c>
      <c r="C34" s="17" t="s">
        <v>68</v>
      </c>
      <c r="D34" s="18" t="s">
        <v>66</v>
      </c>
      <c r="E34" s="19">
        <v>32</v>
      </c>
      <c r="F34" s="20">
        <v>406.19</v>
      </c>
      <c r="G34" s="11"/>
      <c r="H34" s="11"/>
      <c r="I34" s="6"/>
    </row>
    <row r="35" ht="12.75" spans="1:9">
      <c r="A35" s="6"/>
      <c r="B35" s="12">
        <v>203</v>
      </c>
      <c r="C35" s="17" t="s">
        <v>70</v>
      </c>
      <c r="D35" s="18"/>
      <c r="E35" s="19"/>
      <c r="F35" s="11"/>
      <c r="G35" s="11"/>
      <c r="H35" s="11"/>
      <c r="I35" s="6"/>
    </row>
    <row r="36" customHeight="1" spans="1:9">
      <c r="A36" s="6"/>
      <c r="B36" s="12">
        <v>20301</v>
      </c>
      <c r="C36" s="17" t="s">
        <v>71</v>
      </c>
      <c r="D36" s="18" t="s">
        <v>36</v>
      </c>
      <c r="E36" s="19">
        <v>302</v>
      </c>
      <c r="F36" s="11">
        <v>70.31</v>
      </c>
      <c r="G36" s="11"/>
      <c r="H36" s="11"/>
      <c r="I36" s="6"/>
    </row>
    <row r="37" customHeight="1" spans="1:9">
      <c r="A37" s="6"/>
      <c r="B37" s="12">
        <v>20302</v>
      </c>
      <c r="C37" s="17" t="s">
        <v>72</v>
      </c>
      <c r="D37" s="18" t="s">
        <v>36</v>
      </c>
      <c r="E37" s="19">
        <v>37</v>
      </c>
      <c r="F37" s="11">
        <v>91.24</v>
      </c>
      <c r="G37" s="11"/>
      <c r="H37" s="11"/>
      <c r="I37" s="6"/>
    </row>
    <row r="38" customHeight="1" spans="1:9">
      <c r="A38" s="6"/>
      <c r="B38" s="12">
        <v>20303</v>
      </c>
      <c r="C38" s="17" t="s">
        <v>73</v>
      </c>
      <c r="D38" s="18" t="s">
        <v>36</v>
      </c>
      <c r="E38" s="19">
        <v>7</v>
      </c>
      <c r="F38" s="11">
        <v>94.43</v>
      </c>
      <c r="G38" s="11"/>
      <c r="H38" s="11"/>
      <c r="I38" s="6"/>
    </row>
    <row r="39" customHeight="1" spans="1:9">
      <c r="A39" s="6"/>
      <c r="B39" s="12">
        <v>20304</v>
      </c>
      <c r="C39" s="17" t="s">
        <v>74</v>
      </c>
      <c r="D39" s="18" t="s">
        <v>36</v>
      </c>
      <c r="E39" s="19">
        <v>12</v>
      </c>
      <c r="F39" s="11">
        <v>123.33</v>
      </c>
      <c r="G39" s="11"/>
      <c r="H39" s="11"/>
      <c r="I39" s="6"/>
    </row>
    <row r="40" customHeight="1" spans="1:9">
      <c r="A40" s="6"/>
      <c r="B40" s="12">
        <v>20305</v>
      </c>
      <c r="C40" s="17" t="s">
        <v>75</v>
      </c>
      <c r="D40" s="18" t="s">
        <v>36</v>
      </c>
      <c r="E40" s="19">
        <v>6</v>
      </c>
      <c r="F40" s="11">
        <v>154.67</v>
      </c>
      <c r="G40" s="11"/>
      <c r="H40" s="11"/>
      <c r="I40" s="6"/>
    </row>
    <row r="41" customHeight="1" spans="1:9">
      <c r="A41" s="6"/>
      <c r="B41" s="12">
        <v>20306</v>
      </c>
      <c r="C41" s="17" t="s">
        <v>76</v>
      </c>
      <c r="D41" s="18" t="s">
        <v>36</v>
      </c>
      <c r="E41" s="19">
        <v>8</v>
      </c>
      <c r="F41" s="11">
        <v>170.13</v>
      </c>
      <c r="G41" s="11"/>
      <c r="H41" s="11"/>
      <c r="I41" s="6"/>
    </row>
    <row r="42" customHeight="1" spans="1:9">
      <c r="A42" s="6"/>
      <c r="B42" s="12">
        <v>20307</v>
      </c>
      <c r="C42" s="17" t="s">
        <v>77</v>
      </c>
      <c r="D42" s="18" t="s">
        <v>36</v>
      </c>
      <c r="E42" s="19">
        <v>6</v>
      </c>
      <c r="F42" s="11">
        <v>178.5</v>
      </c>
      <c r="G42" s="11"/>
      <c r="H42" s="11"/>
      <c r="I42" s="6"/>
    </row>
    <row r="43" customHeight="1" spans="1:9">
      <c r="A43" s="6"/>
      <c r="B43" s="12">
        <v>20308</v>
      </c>
      <c r="C43" s="17" t="s">
        <v>78</v>
      </c>
      <c r="D43" s="18" t="s">
        <v>36</v>
      </c>
      <c r="E43" s="19">
        <v>6</v>
      </c>
      <c r="F43" s="11">
        <v>221.33</v>
      </c>
      <c r="G43" s="11"/>
      <c r="H43" s="11"/>
      <c r="I43" s="6"/>
    </row>
    <row r="44" customHeight="1" spans="1:9">
      <c r="A44" s="6"/>
      <c r="B44" s="12">
        <v>20309</v>
      </c>
      <c r="C44" s="17" t="s">
        <v>79</v>
      </c>
      <c r="D44" s="18" t="s">
        <v>36</v>
      </c>
      <c r="E44" s="19">
        <v>5</v>
      </c>
      <c r="F44" s="11">
        <v>222</v>
      </c>
      <c r="G44" s="11"/>
      <c r="H44" s="11"/>
      <c r="I44" s="6"/>
    </row>
    <row r="45" customHeight="1" spans="1:9">
      <c r="A45" s="6"/>
      <c r="B45" s="12">
        <v>20310</v>
      </c>
      <c r="C45" s="17" t="s">
        <v>80</v>
      </c>
      <c r="D45" s="18" t="s">
        <v>36</v>
      </c>
      <c r="E45" s="19">
        <v>2</v>
      </c>
      <c r="F45" s="11">
        <v>239.5</v>
      </c>
      <c r="G45" s="11"/>
      <c r="H45" s="11"/>
      <c r="I45" s="6"/>
    </row>
    <row r="46" customHeight="1" spans="1:9">
      <c r="A46" s="6"/>
      <c r="B46" s="12">
        <v>20311</v>
      </c>
      <c r="C46" s="17" t="s">
        <v>81</v>
      </c>
      <c r="D46" s="18" t="s">
        <v>36</v>
      </c>
      <c r="E46" s="19">
        <v>3</v>
      </c>
      <c r="F46" s="11">
        <v>293</v>
      </c>
      <c r="G46" s="11"/>
      <c r="H46" s="11"/>
      <c r="I46" s="6"/>
    </row>
    <row r="47" ht="12.75" spans="1:9">
      <c r="A47" s="6"/>
      <c r="B47" s="12">
        <v>20312</v>
      </c>
      <c r="C47" s="17" t="s">
        <v>82</v>
      </c>
      <c r="D47" s="18" t="s">
        <v>66</v>
      </c>
      <c r="E47" s="19">
        <v>2</v>
      </c>
      <c r="F47" s="11">
        <v>3926</v>
      </c>
      <c r="G47" s="11"/>
      <c r="H47" s="11"/>
      <c r="I47" s="6"/>
    </row>
    <row r="48" ht="12.75" spans="1:9">
      <c r="A48" s="6"/>
      <c r="B48" s="12">
        <v>20313</v>
      </c>
      <c r="C48" s="17" t="s">
        <v>83</v>
      </c>
      <c r="D48" s="18" t="s">
        <v>66</v>
      </c>
      <c r="E48" s="19">
        <v>16</v>
      </c>
      <c r="F48" s="20">
        <v>686.88</v>
      </c>
      <c r="G48" s="11"/>
      <c r="H48" s="11"/>
      <c r="I48" s="6"/>
    </row>
    <row r="49" ht="12.75" spans="1:9">
      <c r="A49" s="6"/>
      <c r="B49" s="12">
        <v>204</v>
      </c>
      <c r="C49" s="17" t="s">
        <v>84</v>
      </c>
      <c r="D49" s="18"/>
      <c r="E49" s="19"/>
      <c r="F49" s="11"/>
      <c r="G49" s="11"/>
      <c r="H49" s="11"/>
      <c r="I49" s="6"/>
    </row>
    <row r="50" ht="12.75" spans="1:9">
      <c r="A50" s="6"/>
      <c r="B50" s="12">
        <v>20401</v>
      </c>
      <c r="C50" s="17" t="s">
        <v>85</v>
      </c>
      <c r="D50" s="18" t="s">
        <v>36</v>
      </c>
      <c r="E50" s="19">
        <v>378</v>
      </c>
      <c r="F50" s="11">
        <v>6.29</v>
      </c>
      <c r="G50" s="11"/>
      <c r="H50" s="11"/>
      <c r="I50" s="6"/>
    </row>
    <row r="51" ht="12.75" spans="1:9">
      <c r="A51" s="6"/>
      <c r="B51" s="12">
        <v>20402</v>
      </c>
      <c r="C51" s="17" t="s">
        <v>86</v>
      </c>
      <c r="D51" s="18" t="s">
        <v>36</v>
      </c>
      <c r="E51" s="19">
        <v>404</v>
      </c>
      <c r="F51" s="11">
        <v>1.25</v>
      </c>
      <c r="G51" s="11"/>
      <c r="H51" s="11"/>
      <c r="I51" s="6"/>
    </row>
    <row r="52" ht="12.75" spans="1:9">
      <c r="A52" s="6"/>
      <c r="B52" s="12">
        <v>20403</v>
      </c>
      <c r="C52" s="17" t="s">
        <v>87</v>
      </c>
      <c r="D52" s="18" t="s">
        <v>88</v>
      </c>
      <c r="E52" s="19">
        <v>3</v>
      </c>
      <c r="F52" s="11">
        <v>238.33</v>
      </c>
      <c r="G52" s="11"/>
      <c r="H52" s="11"/>
      <c r="I52" s="6"/>
    </row>
    <row r="53" ht="12.75" spans="1:9">
      <c r="A53" s="6"/>
      <c r="B53" s="12">
        <v>20404</v>
      </c>
      <c r="C53" s="17" t="s">
        <v>89</v>
      </c>
      <c r="D53" s="18" t="s">
        <v>66</v>
      </c>
      <c r="E53" s="19">
        <v>1</v>
      </c>
      <c r="F53" s="11">
        <v>95</v>
      </c>
      <c r="G53" s="11"/>
      <c r="H53" s="11"/>
      <c r="I53" s="6"/>
    </row>
    <row r="54" ht="12.75" spans="1:9">
      <c r="A54" s="6"/>
      <c r="B54" s="12">
        <v>20405</v>
      </c>
      <c r="C54" s="17" t="s">
        <v>90</v>
      </c>
      <c r="D54" s="18" t="s">
        <v>66</v>
      </c>
      <c r="E54" s="19">
        <v>1</v>
      </c>
      <c r="F54" s="11">
        <v>46</v>
      </c>
      <c r="G54" s="11"/>
      <c r="H54" s="11"/>
      <c r="I54" s="6"/>
    </row>
    <row r="55" ht="12.75" spans="1:9">
      <c r="A55" s="6"/>
      <c r="B55" s="12">
        <v>20406</v>
      </c>
      <c r="C55" s="17" t="s">
        <v>91</v>
      </c>
      <c r="D55" s="18" t="s">
        <v>28</v>
      </c>
      <c r="E55" s="19">
        <v>1</v>
      </c>
      <c r="F55" s="11">
        <v>250</v>
      </c>
      <c r="G55" s="11"/>
      <c r="H55" s="11"/>
      <c r="I55" s="6"/>
    </row>
    <row r="56" ht="12.75" spans="1:9">
      <c r="A56" s="6"/>
      <c r="B56" s="12">
        <v>20407</v>
      </c>
      <c r="C56" s="17" t="s">
        <v>92</v>
      </c>
      <c r="D56" s="18" t="s">
        <v>28</v>
      </c>
      <c r="E56" s="19">
        <v>1</v>
      </c>
      <c r="F56" s="11">
        <v>534</v>
      </c>
      <c r="G56" s="11"/>
      <c r="H56" s="11"/>
      <c r="I56" s="6"/>
    </row>
    <row r="57" ht="12.75" spans="1:9">
      <c r="A57" s="6"/>
      <c r="B57" s="12">
        <v>20408</v>
      </c>
      <c r="C57" s="17" t="s">
        <v>93</v>
      </c>
      <c r="D57" s="18" t="s">
        <v>28</v>
      </c>
      <c r="E57" s="19">
        <v>2</v>
      </c>
      <c r="F57" s="11">
        <v>1339</v>
      </c>
      <c r="G57" s="11"/>
      <c r="H57" s="11"/>
      <c r="I57" s="6"/>
    </row>
    <row r="58" ht="12.75" spans="1:9">
      <c r="A58" s="6"/>
      <c r="B58" s="12">
        <v>20409</v>
      </c>
      <c r="C58" s="17" t="s">
        <v>94</v>
      </c>
      <c r="D58" s="18" t="s">
        <v>28</v>
      </c>
      <c r="E58" s="19">
        <v>2</v>
      </c>
      <c r="F58" s="11">
        <v>454</v>
      </c>
      <c r="G58" s="11"/>
      <c r="H58" s="11"/>
      <c r="I58" s="6"/>
    </row>
    <row r="59" ht="12.75" spans="1:9">
      <c r="A59" s="6"/>
      <c r="B59" s="12">
        <v>20410</v>
      </c>
      <c r="C59" s="17" t="s">
        <v>95</v>
      </c>
      <c r="D59" s="18" t="s">
        <v>28</v>
      </c>
      <c r="E59" s="19">
        <v>4</v>
      </c>
      <c r="F59" s="11">
        <v>213.25</v>
      </c>
      <c r="G59" s="11"/>
      <c r="H59" s="11"/>
      <c r="I59" s="6"/>
    </row>
    <row r="60" ht="12.75" spans="1:9">
      <c r="A60" s="6"/>
      <c r="B60" s="12">
        <v>20411</v>
      </c>
      <c r="C60" s="17" t="s">
        <v>96</v>
      </c>
      <c r="D60" s="18" t="s">
        <v>28</v>
      </c>
      <c r="E60" s="19">
        <v>3</v>
      </c>
      <c r="F60" s="11">
        <v>2028</v>
      </c>
      <c r="G60" s="11"/>
      <c r="H60" s="11"/>
      <c r="I60" s="6"/>
    </row>
    <row r="61" ht="12.75" spans="1:9">
      <c r="A61" s="6"/>
      <c r="B61" s="12">
        <v>20412</v>
      </c>
      <c r="C61" s="17" t="s">
        <v>97</v>
      </c>
      <c r="D61" s="18" t="s">
        <v>28</v>
      </c>
      <c r="E61" s="19">
        <v>2</v>
      </c>
      <c r="F61" s="11">
        <v>77.5</v>
      </c>
      <c r="G61" s="11"/>
      <c r="H61" s="11"/>
      <c r="I61" s="6"/>
    </row>
    <row r="62" ht="12.75" spans="1:9">
      <c r="A62" s="6"/>
      <c r="B62" s="12">
        <v>20413</v>
      </c>
      <c r="C62" s="17" t="s">
        <v>98</v>
      </c>
      <c r="D62" s="18" t="s">
        <v>28</v>
      </c>
      <c r="E62" s="19">
        <v>1</v>
      </c>
      <c r="F62" s="11">
        <v>163</v>
      </c>
      <c r="G62" s="11"/>
      <c r="H62" s="11"/>
      <c r="I62" s="6"/>
    </row>
    <row r="63" ht="12.75" spans="1:9">
      <c r="A63" s="6"/>
      <c r="B63" s="12">
        <v>20414</v>
      </c>
      <c r="C63" s="17" t="s">
        <v>99</v>
      </c>
      <c r="D63" s="18" t="s">
        <v>66</v>
      </c>
      <c r="E63" s="19">
        <v>3</v>
      </c>
      <c r="F63" s="11">
        <v>90</v>
      </c>
      <c r="G63" s="11"/>
      <c r="H63" s="11"/>
      <c r="I63" s="6"/>
    </row>
    <row r="64" ht="12.75" spans="1:9">
      <c r="A64" s="6"/>
      <c r="B64" s="12">
        <v>205</v>
      </c>
      <c r="C64" s="17" t="s">
        <v>100</v>
      </c>
      <c r="D64" s="9"/>
      <c r="E64" s="10"/>
      <c r="F64" s="11"/>
      <c r="G64" s="11"/>
      <c r="H64" s="11"/>
      <c r="I64" s="6"/>
    </row>
    <row r="65" ht="12.75" spans="1:9">
      <c r="A65" s="6"/>
      <c r="B65" s="12">
        <v>20501</v>
      </c>
      <c r="C65" s="17" t="s">
        <v>101</v>
      </c>
      <c r="D65" s="18" t="s">
        <v>36</v>
      </c>
      <c r="E65" s="19">
        <v>100</v>
      </c>
      <c r="F65" s="11">
        <v>29.03</v>
      </c>
      <c r="G65" s="11"/>
      <c r="H65" s="11"/>
      <c r="I65" s="6"/>
    </row>
    <row r="66" ht="12.75" spans="1:9">
      <c r="A66" s="6"/>
      <c r="B66" s="12">
        <v>20502</v>
      </c>
      <c r="C66" s="17" t="s">
        <v>102</v>
      </c>
      <c r="D66" s="18" t="s">
        <v>103</v>
      </c>
      <c r="E66" s="19">
        <v>45</v>
      </c>
      <c r="F66" s="11">
        <v>102.49</v>
      </c>
      <c r="G66" s="11"/>
      <c r="H66" s="11"/>
      <c r="I66" s="6"/>
    </row>
    <row r="67" ht="12.75" spans="1:9">
      <c r="A67" s="6"/>
      <c r="B67" s="12">
        <v>206</v>
      </c>
      <c r="C67" s="17" t="s">
        <v>104</v>
      </c>
      <c r="D67" s="9"/>
      <c r="E67" s="10"/>
      <c r="F67" s="11"/>
      <c r="G67" s="11"/>
      <c r="H67" s="11"/>
      <c r="I67" s="6"/>
    </row>
    <row r="68" ht="12.75" spans="1:9">
      <c r="A68" s="6"/>
      <c r="B68" s="12">
        <v>20601</v>
      </c>
      <c r="C68" s="17" t="s">
        <v>105</v>
      </c>
      <c r="D68" s="18" t="s">
        <v>66</v>
      </c>
      <c r="E68" s="19">
        <v>2</v>
      </c>
      <c r="F68" s="11">
        <v>1524</v>
      </c>
      <c r="G68" s="11"/>
      <c r="H68" s="11"/>
      <c r="I68" s="6"/>
    </row>
    <row r="69" ht="12.75" spans="1:9">
      <c r="A69" s="6"/>
      <c r="B69" s="12">
        <v>20602</v>
      </c>
      <c r="C69" s="17" t="s">
        <v>106</v>
      </c>
      <c r="D69" s="18" t="s">
        <v>66</v>
      </c>
      <c r="E69" s="19">
        <v>16</v>
      </c>
      <c r="F69" s="11">
        <v>265.88</v>
      </c>
      <c r="G69" s="11"/>
      <c r="H69" s="11"/>
      <c r="I69" s="6"/>
    </row>
    <row r="70" ht="12.75" spans="1:9">
      <c r="A70" s="6"/>
      <c r="B70" s="12">
        <v>20603</v>
      </c>
      <c r="C70" s="17" t="s">
        <v>107</v>
      </c>
      <c r="D70" s="18" t="s">
        <v>66</v>
      </c>
      <c r="E70" s="19">
        <v>2</v>
      </c>
      <c r="F70" s="11">
        <v>538.5</v>
      </c>
      <c r="G70" s="11"/>
      <c r="H70" s="11"/>
      <c r="I70" s="6"/>
    </row>
    <row r="71" ht="12.75" spans="1:9">
      <c r="A71" s="6"/>
      <c r="B71" s="12">
        <v>207</v>
      </c>
      <c r="C71" s="17" t="s">
        <v>108</v>
      </c>
      <c r="D71" s="9"/>
      <c r="E71" s="10"/>
      <c r="F71" s="11"/>
      <c r="G71" s="11"/>
      <c r="H71" s="11"/>
      <c r="I71" s="6"/>
    </row>
    <row r="72" ht="12.75" spans="1:9">
      <c r="A72" s="6"/>
      <c r="B72" s="12">
        <v>20701</v>
      </c>
      <c r="C72" s="17" t="s">
        <v>109</v>
      </c>
      <c r="D72" s="18" t="s">
        <v>66</v>
      </c>
      <c r="E72" s="19">
        <v>2</v>
      </c>
      <c r="F72" s="11">
        <v>345.5</v>
      </c>
      <c r="G72" s="11"/>
      <c r="H72" s="11"/>
      <c r="I72" s="6"/>
    </row>
    <row r="73" ht="12.75" spans="1:9">
      <c r="A73" s="6"/>
      <c r="B73" s="12">
        <v>20702</v>
      </c>
      <c r="C73" s="17" t="s">
        <v>110</v>
      </c>
      <c r="D73" s="18" t="s">
        <v>66</v>
      </c>
      <c r="E73" s="19">
        <v>8</v>
      </c>
      <c r="F73" s="11">
        <v>269.63</v>
      </c>
      <c r="G73" s="11"/>
      <c r="H73" s="11"/>
      <c r="I73" s="6"/>
    </row>
    <row r="74" ht="12.75" spans="1:9">
      <c r="A74" s="6"/>
      <c r="B74" s="12">
        <v>20703</v>
      </c>
      <c r="C74" s="17" t="s">
        <v>111</v>
      </c>
      <c r="D74" s="18" t="s">
        <v>22</v>
      </c>
      <c r="E74" s="19">
        <v>1</v>
      </c>
      <c r="F74" s="11">
        <v>1340</v>
      </c>
      <c r="G74" s="11"/>
      <c r="H74" s="11"/>
      <c r="I74" s="6"/>
    </row>
    <row r="75" ht="12.75" spans="1:9">
      <c r="A75" s="6"/>
      <c r="B75" s="12">
        <v>20704</v>
      </c>
      <c r="C75" s="17" t="s">
        <v>112</v>
      </c>
      <c r="D75" s="18" t="s">
        <v>22</v>
      </c>
      <c r="E75" s="19">
        <v>1</v>
      </c>
      <c r="F75" s="11">
        <v>1579</v>
      </c>
      <c r="G75" s="11"/>
      <c r="H75" s="11"/>
      <c r="I75" s="6"/>
    </row>
    <row r="76" ht="12.75" spans="1:9">
      <c r="A76" s="6"/>
      <c r="B76" s="12">
        <v>208</v>
      </c>
      <c r="C76" s="17" t="s">
        <v>113</v>
      </c>
      <c r="D76" s="18"/>
      <c r="E76" s="19"/>
      <c r="F76" s="11"/>
      <c r="G76" s="11"/>
      <c r="H76" s="11"/>
      <c r="I76" s="6"/>
    </row>
    <row r="77" ht="12.75" spans="1:9">
      <c r="A77" s="6"/>
      <c r="B77" s="12">
        <v>20801</v>
      </c>
      <c r="C77" s="17" t="s">
        <v>114</v>
      </c>
      <c r="D77" s="18" t="s">
        <v>115</v>
      </c>
      <c r="E77" s="19">
        <v>1</v>
      </c>
      <c r="F77" s="11">
        <v>155</v>
      </c>
      <c r="G77" s="11"/>
      <c r="H77" s="11"/>
      <c r="I77" s="6"/>
    </row>
    <row r="78" ht="12.75" spans="1:9">
      <c r="A78" s="6"/>
      <c r="B78" s="12">
        <v>20802</v>
      </c>
      <c r="C78" s="17" t="s">
        <v>116</v>
      </c>
      <c r="D78" s="18" t="s">
        <v>115</v>
      </c>
      <c r="E78" s="19">
        <v>16</v>
      </c>
      <c r="F78" s="11">
        <v>127.13</v>
      </c>
      <c r="G78" s="11"/>
      <c r="H78" s="11"/>
      <c r="I78" s="6"/>
    </row>
    <row r="79" ht="12.75" spans="1:9">
      <c r="A79" s="6"/>
      <c r="B79" s="12">
        <v>20803</v>
      </c>
      <c r="C79" s="17" t="s">
        <v>117</v>
      </c>
      <c r="D79" s="18" t="s">
        <v>115</v>
      </c>
      <c r="E79" s="19">
        <v>3</v>
      </c>
      <c r="F79" s="11">
        <v>134.33</v>
      </c>
      <c r="G79" s="11"/>
      <c r="H79" s="11"/>
      <c r="I79" s="6"/>
    </row>
    <row r="80" ht="12.75" spans="1:9">
      <c r="A80" s="6"/>
      <c r="B80" s="12">
        <v>20804</v>
      </c>
      <c r="C80" s="17" t="s">
        <v>118</v>
      </c>
      <c r="D80" s="18" t="s">
        <v>36</v>
      </c>
      <c r="E80" s="19">
        <v>36.2</v>
      </c>
      <c r="F80" s="11">
        <v>515.36</v>
      </c>
      <c r="G80" s="11"/>
      <c r="H80" s="11"/>
      <c r="I80" s="6"/>
    </row>
    <row r="81" ht="12.75" spans="1:9">
      <c r="A81" s="6"/>
      <c r="B81" s="12">
        <v>20805</v>
      </c>
      <c r="C81" s="17" t="s">
        <v>119</v>
      </c>
      <c r="D81" s="18" t="s">
        <v>120</v>
      </c>
      <c r="E81" s="19">
        <v>14</v>
      </c>
      <c r="F81" s="11">
        <v>162.21</v>
      </c>
      <c r="G81" s="11"/>
      <c r="H81" s="11"/>
      <c r="I81" s="6"/>
    </row>
    <row r="82" ht="12.75" spans="1:9">
      <c r="A82" s="6"/>
      <c r="B82" s="12">
        <v>20806</v>
      </c>
      <c r="C82" s="17" t="s">
        <v>121</v>
      </c>
      <c r="D82" s="18" t="s">
        <v>36</v>
      </c>
      <c r="E82" s="19">
        <v>50</v>
      </c>
      <c r="F82" s="11">
        <v>26.74</v>
      </c>
      <c r="G82" s="11"/>
      <c r="H82" s="11"/>
      <c r="I82" s="6"/>
    </row>
    <row r="83" ht="12.75" spans="1:9">
      <c r="A83" s="6"/>
      <c r="B83" s="12">
        <v>20807</v>
      </c>
      <c r="C83" s="17" t="s">
        <v>122</v>
      </c>
      <c r="D83" s="18" t="s">
        <v>36</v>
      </c>
      <c r="E83" s="19">
        <v>50</v>
      </c>
      <c r="F83" s="11">
        <v>8.74</v>
      </c>
      <c r="G83" s="11"/>
      <c r="H83" s="11"/>
      <c r="I83" s="6"/>
    </row>
    <row r="84" ht="12.75" spans="1:9">
      <c r="A84" s="6"/>
      <c r="B84" s="12">
        <v>20808</v>
      </c>
      <c r="C84" s="17" t="s">
        <v>123</v>
      </c>
      <c r="D84" s="18" t="s">
        <v>103</v>
      </c>
      <c r="E84" s="19">
        <v>4</v>
      </c>
      <c r="F84" s="11">
        <v>58.75</v>
      </c>
      <c r="G84" s="11"/>
      <c r="H84" s="11"/>
      <c r="I84" s="6"/>
    </row>
    <row r="85" ht="12.75" spans="1:9">
      <c r="A85" s="6"/>
      <c r="B85" s="12">
        <v>20809</v>
      </c>
      <c r="C85" s="17" t="s">
        <v>124</v>
      </c>
      <c r="D85" s="18" t="s">
        <v>125</v>
      </c>
      <c r="E85" s="19">
        <v>100</v>
      </c>
      <c r="F85" s="11">
        <v>32.92</v>
      </c>
      <c r="G85" s="11"/>
      <c r="H85" s="11"/>
      <c r="I85" s="6"/>
    </row>
    <row r="86" ht="12.75" spans="1:9">
      <c r="A86" s="6"/>
      <c r="B86" s="12">
        <v>20810</v>
      </c>
      <c r="C86" s="17" t="s">
        <v>126</v>
      </c>
      <c r="D86" s="18" t="s">
        <v>115</v>
      </c>
      <c r="E86" s="19">
        <v>1</v>
      </c>
      <c r="F86" s="11">
        <v>267</v>
      </c>
      <c r="G86" s="11"/>
      <c r="H86" s="11"/>
      <c r="I86" s="6"/>
    </row>
    <row r="87" ht="12.75" spans="1:9">
      <c r="A87" s="6"/>
      <c r="B87" s="12">
        <v>20811</v>
      </c>
      <c r="C87" s="17" t="s">
        <v>127</v>
      </c>
      <c r="D87" s="18" t="s">
        <v>66</v>
      </c>
      <c r="E87" s="19">
        <v>6</v>
      </c>
      <c r="F87" s="11">
        <v>40.33</v>
      </c>
      <c r="G87" s="11"/>
      <c r="H87" s="11"/>
      <c r="I87" s="6"/>
    </row>
    <row r="88" spans="1:9">
      <c r="A88" s="6"/>
      <c r="B88" s="12"/>
      <c r="C88" s="22" t="s">
        <v>128</v>
      </c>
      <c r="D88" s="23"/>
      <c r="E88" s="23"/>
      <c r="F88" s="24"/>
      <c r="G88" s="24"/>
      <c r="H88" s="16"/>
      <c r="I88" s="6"/>
    </row>
    <row r="89" ht="12.75" spans="1:9">
      <c r="A89" s="6"/>
      <c r="B89" s="8" t="s">
        <v>129</v>
      </c>
      <c r="C89" s="25" t="s">
        <v>130</v>
      </c>
      <c r="D89" s="18"/>
      <c r="E89" s="19"/>
      <c r="F89" s="11"/>
      <c r="G89" s="11"/>
      <c r="H89" s="11"/>
      <c r="I89" s="6"/>
    </row>
    <row r="90" ht="12.75" spans="1:9">
      <c r="A90" s="6"/>
      <c r="B90" s="12">
        <v>301</v>
      </c>
      <c r="C90" s="17" t="s">
        <v>131</v>
      </c>
      <c r="D90" s="18"/>
      <c r="E90" s="19"/>
      <c r="F90" s="11"/>
      <c r="G90" s="11"/>
      <c r="H90" s="11"/>
      <c r="I90" s="6"/>
    </row>
    <row r="91" ht="12.75" spans="1:9">
      <c r="A91" s="6"/>
      <c r="B91" s="12">
        <v>30101</v>
      </c>
      <c r="C91" s="17" t="s">
        <v>132</v>
      </c>
      <c r="D91" s="18" t="s">
        <v>22</v>
      </c>
      <c r="E91" s="19">
        <v>1</v>
      </c>
      <c r="F91" s="11">
        <v>133551</v>
      </c>
      <c r="G91" s="11"/>
      <c r="H91" s="11"/>
      <c r="I91" s="6"/>
    </row>
    <row r="92" ht="12.75" spans="1:9">
      <c r="A92" s="6"/>
      <c r="B92" s="12">
        <v>30102</v>
      </c>
      <c r="C92" s="17" t="s">
        <v>133</v>
      </c>
      <c r="D92" s="18" t="s">
        <v>22</v>
      </c>
      <c r="E92" s="19">
        <v>1</v>
      </c>
      <c r="F92" s="11">
        <v>41244</v>
      </c>
      <c r="G92" s="11"/>
      <c r="H92" s="11"/>
      <c r="I92" s="6"/>
    </row>
    <row r="93" spans="1:9">
      <c r="A93" s="6"/>
      <c r="B93" s="12"/>
      <c r="C93" s="22" t="s">
        <v>128</v>
      </c>
      <c r="D93" s="23"/>
      <c r="E93" s="23"/>
      <c r="F93" s="24"/>
      <c r="G93" s="24"/>
      <c r="H93" s="16"/>
      <c r="I93" s="6"/>
    </row>
    <row r="94" ht="12.75" spans="1:9">
      <c r="A94" s="6"/>
      <c r="B94" s="8" t="s">
        <v>134</v>
      </c>
      <c r="C94" s="25" t="s">
        <v>135</v>
      </c>
      <c r="D94" s="26"/>
      <c r="E94" s="27"/>
      <c r="F94" s="16"/>
      <c r="G94" s="16"/>
      <c r="H94" s="16"/>
      <c r="I94" s="6"/>
    </row>
    <row r="95" ht="378" spans="1:9">
      <c r="A95" s="6"/>
      <c r="B95" s="12">
        <v>401</v>
      </c>
      <c r="C95" s="28" t="s">
        <v>136</v>
      </c>
      <c r="D95" s="18" t="s">
        <v>22</v>
      </c>
      <c r="E95" s="19">
        <v>1</v>
      </c>
      <c r="F95" s="11">
        <v>66247.71</v>
      </c>
      <c r="G95" s="11"/>
      <c r="H95" s="11"/>
      <c r="I95" s="6"/>
    </row>
    <row r="96" ht="96" customHeight="1" spans="1:9">
      <c r="A96" s="6"/>
      <c r="B96" s="12">
        <v>402</v>
      </c>
      <c r="C96" s="28" t="s">
        <v>137</v>
      </c>
      <c r="D96" s="18" t="s">
        <v>22</v>
      </c>
      <c r="E96" s="19">
        <v>1</v>
      </c>
      <c r="F96" s="11">
        <v>17043.12</v>
      </c>
      <c r="G96" s="11"/>
      <c r="H96" s="11"/>
      <c r="I96" s="6"/>
    </row>
    <row r="97" ht="31.5" spans="1:9">
      <c r="A97" s="6"/>
      <c r="B97" s="12">
        <v>403</v>
      </c>
      <c r="C97" s="28" t="s">
        <v>138</v>
      </c>
      <c r="D97" s="18" t="s">
        <v>22</v>
      </c>
      <c r="E97" s="19">
        <v>1</v>
      </c>
      <c r="F97" s="11">
        <v>7033.94</v>
      </c>
      <c r="G97" s="11"/>
      <c r="H97" s="11"/>
      <c r="I97" s="6"/>
    </row>
    <row r="98" ht="231" spans="1:9">
      <c r="A98" s="6"/>
      <c r="B98" s="12">
        <v>404</v>
      </c>
      <c r="C98" s="28" t="s">
        <v>139</v>
      </c>
      <c r="D98" s="18" t="s">
        <v>22</v>
      </c>
      <c r="E98" s="19">
        <v>1</v>
      </c>
      <c r="F98" s="11">
        <v>11149.54</v>
      </c>
      <c r="G98" s="11"/>
      <c r="H98" s="11"/>
      <c r="I98" s="6"/>
    </row>
    <row r="99" ht="84" spans="1:9">
      <c r="A99" s="6"/>
      <c r="B99" s="12">
        <v>405</v>
      </c>
      <c r="C99" s="28" t="s">
        <v>140</v>
      </c>
      <c r="D99" s="18" t="s">
        <v>22</v>
      </c>
      <c r="E99" s="19">
        <v>1</v>
      </c>
      <c r="F99" s="11">
        <v>4377.98</v>
      </c>
      <c r="G99" s="11"/>
      <c r="H99" s="11"/>
      <c r="I99" s="6"/>
    </row>
    <row r="100" ht="31.5" spans="1:9">
      <c r="A100" s="6"/>
      <c r="B100" s="12">
        <v>406</v>
      </c>
      <c r="C100" s="28" t="s">
        <v>141</v>
      </c>
      <c r="D100" s="18" t="s">
        <v>22</v>
      </c>
      <c r="E100" s="19">
        <v>1</v>
      </c>
      <c r="F100" s="11">
        <v>3077.06</v>
      </c>
      <c r="G100" s="11"/>
      <c r="H100" s="11"/>
      <c r="I100" s="6"/>
    </row>
    <row r="101" ht="220.5" spans="1:9">
      <c r="A101" s="6"/>
      <c r="B101" s="12">
        <v>407</v>
      </c>
      <c r="C101" s="28" t="s">
        <v>142</v>
      </c>
      <c r="D101" s="18" t="s">
        <v>22</v>
      </c>
      <c r="E101" s="19">
        <v>1</v>
      </c>
      <c r="F101" s="11">
        <v>9766.06</v>
      </c>
      <c r="G101" s="11"/>
      <c r="H101" s="11"/>
      <c r="I101" s="6"/>
    </row>
    <row r="102" ht="42" spans="1:9">
      <c r="A102" s="6"/>
      <c r="B102" s="12">
        <v>408</v>
      </c>
      <c r="C102" s="28" t="s">
        <v>143</v>
      </c>
      <c r="D102" s="18" t="s">
        <v>22</v>
      </c>
      <c r="E102" s="19">
        <v>1</v>
      </c>
      <c r="F102" s="11">
        <v>3288.07</v>
      </c>
      <c r="G102" s="11"/>
      <c r="H102" s="11"/>
      <c r="I102" s="6"/>
    </row>
    <row r="103" ht="31.5" spans="1:9">
      <c r="A103" s="6"/>
      <c r="B103" s="12">
        <v>409</v>
      </c>
      <c r="C103" s="28" t="s">
        <v>144</v>
      </c>
      <c r="D103" s="18" t="s">
        <v>22</v>
      </c>
      <c r="E103" s="19">
        <v>1</v>
      </c>
      <c r="F103" s="11">
        <v>1758.72</v>
      </c>
      <c r="G103" s="11"/>
      <c r="H103" s="11"/>
      <c r="I103" s="6"/>
    </row>
    <row r="104" ht="115.5" spans="1:9">
      <c r="A104" s="6"/>
      <c r="B104" s="12">
        <v>410</v>
      </c>
      <c r="C104" s="28" t="s">
        <v>145</v>
      </c>
      <c r="D104" s="18" t="s">
        <v>22</v>
      </c>
      <c r="E104" s="19">
        <v>1</v>
      </c>
      <c r="F104" s="11">
        <v>4868.81</v>
      </c>
      <c r="G104" s="11"/>
      <c r="H104" s="11"/>
      <c r="I104" s="6"/>
    </row>
    <row r="105" ht="31.5" spans="1:9">
      <c r="A105" s="6"/>
      <c r="B105" s="12">
        <v>411</v>
      </c>
      <c r="C105" s="28" t="s">
        <v>146</v>
      </c>
      <c r="D105" s="18" t="s">
        <v>22</v>
      </c>
      <c r="E105" s="19">
        <v>1</v>
      </c>
      <c r="F105" s="11">
        <v>1318.35</v>
      </c>
      <c r="G105" s="11"/>
      <c r="H105" s="11"/>
      <c r="I105" s="6"/>
    </row>
    <row r="106" ht="157.5" spans="1:9">
      <c r="A106" s="6"/>
      <c r="B106" s="12">
        <v>412</v>
      </c>
      <c r="C106" s="28" t="s">
        <v>147</v>
      </c>
      <c r="D106" s="18" t="s">
        <v>22</v>
      </c>
      <c r="E106" s="19">
        <v>1</v>
      </c>
      <c r="F106" s="11">
        <v>6620.18</v>
      </c>
      <c r="G106" s="11"/>
      <c r="H106" s="11"/>
      <c r="I106" s="6"/>
    </row>
    <row r="107" ht="75" customHeight="1" spans="1:9">
      <c r="A107" s="6"/>
      <c r="B107" s="12">
        <v>413</v>
      </c>
      <c r="C107" s="28" t="s">
        <v>148</v>
      </c>
      <c r="D107" s="18" t="s">
        <v>22</v>
      </c>
      <c r="E107" s="19">
        <v>1</v>
      </c>
      <c r="F107" s="11">
        <v>4322.94</v>
      </c>
      <c r="G107" s="11"/>
      <c r="H107" s="11"/>
      <c r="I107" s="6"/>
    </row>
    <row r="108" ht="31.5" spans="1:9">
      <c r="A108" s="6"/>
      <c r="B108" s="12">
        <v>414</v>
      </c>
      <c r="C108" s="28" t="s">
        <v>149</v>
      </c>
      <c r="D108" s="18" t="s">
        <v>22</v>
      </c>
      <c r="E108" s="19">
        <v>1</v>
      </c>
      <c r="F108" s="11">
        <v>878.9</v>
      </c>
      <c r="G108" s="11"/>
      <c r="H108" s="11"/>
      <c r="I108" s="6"/>
    </row>
    <row r="109" ht="210" spans="1:9">
      <c r="A109" s="6"/>
      <c r="B109" s="12">
        <v>415</v>
      </c>
      <c r="C109" s="28" t="s">
        <v>150</v>
      </c>
      <c r="D109" s="18" t="s">
        <v>22</v>
      </c>
      <c r="E109" s="19">
        <v>1</v>
      </c>
      <c r="F109" s="11">
        <v>8730.28</v>
      </c>
      <c r="G109" s="11"/>
      <c r="H109" s="11"/>
      <c r="I109" s="6"/>
    </row>
    <row r="110" ht="31.5" spans="1:9">
      <c r="A110" s="6"/>
      <c r="B110" s="12">
        <v>416</v>
      </c>
      <c r="C110" s="28" t="s">
        <v>151</v>
      </c>
      <c r="D110" s="18" t="s">
        <v>22</v>
      </c>
      <c r="E110" s="19">
        <v>1</v>
      </c>
      <c r="F110" s="11">
        <v>544.95</v>
      </c>
      <c r="G110" s="11"/>
      <c r="H110" s="11"/>
      <c r="I110" s="6"/>
    </row>
    <row r="111" ht="31.5" spans="1:9">
      <c r="A111" s="6"/>
      <c r="B111" s="12">
        <v>417</v>
      </c>
      <c r="C111" s="28" t="s">
        <v>152</v>
      </c>
      <c r="D111" s="18" t="s">
        <v>22</v>
      </c>
      <c r="E111" s="19">
        <v>1</v>
      </c>
      <c r="F111" s="11">
        <v>2198.17</v>
      </c>
      <c r="G111" s="11"/>
      <c r="H111" s="11"/>
      <c r="I111" s="6"/>
    </row>
    <row r="112" ht="73.5" spans="1:9">
      <c r="A112" s="6"/>
      <c r="B112" s="12">
        <v>418</v>
      </c>
      <c r="C112" s="28" t="s">
        <v>153</v>
      </c>
      <c r="D112" s="18" t="s">
        <v>22</v>
      </c>
      <c r="E112" s="19">
        <v>1</v>
      </c>
      <c r="F112" s="11">
        <v>1778.9</v>
      </c>
      <c r="G112" s="11"/>
      <c r="H112" s="11"/>
      <c r="I112" s="6"/>
    </row>
    <row r="113" ht="31.5" spans="1:9">
      <c r="A113" s="6"/>
      <c r="B113" s="12">
        <v>419</v>
      </c>
      <c r="C113" s="28" t="s">
        <v>154</v>
      </c>
      <c r="D113" s="18" t="s">
        <v>22</v>
      </c>
      <c r="E113" s="19">
        <v>1</v>
      </c>
      <c r="F113" s="11">
        <v>439.45</v>
      </c>
      <c r="G113" s="11"/>
      <c r="H113" s="11"/>
      <c r="I113" s="6"/>
    </row>
    <row r="114" ht="178.5" spans="1:9">
      <c r="A114" s="6"/>
      <c r="B114" s="12">
        <v>420</v>
      </c>
      <c r="C114" s="28" t="s">
        <v>155</v>
      </c>
      <c r="D114" s="18" t="s">
        <v>22</v>
      </c>
      <c r="E114" s="19">
        <v>1</v>
      </c>
      <c r="F114" s="11">
        <v>12237.61</v>
      </c>
      <c r="G114" s="11"/>
      <c r="H114" s="11"/>
      <c r="I114" s="6"/>
    </row>
    <row r="115" ht="42" spans="1:9">
      <c r="A115" s="6"/>
      <c r="B115" s="12">
        <v>421</v>
      </c>
      <c r="C115" s="28" t="s">
        <v>156</v>
      </c>
      <c r="D115" s="18" t="s">
        <v>22</v>
      </c>
      <c r="E115" s="19">
        <v>1</v>
      </c>
      <c r="F115" s="11">
        <v>66.06</v>
      </c>
      <c r="G115" s="11"/>
      <c r="H115" s="11"/>
      <c r="I115" s="6"/>
    </row>
    <row r="116" ht="31.5" spans="1:9">
      <c r="A116" s="6"/>
      <c r="B116" s="12">
        <v>422</v>
      </c>
      <c r="C116" s="28" t="s">
        <v>157</v>
      </c>
      <c r="D116" s="18" t="s">
        <v>22</v>
      </c>
      <c r="E116" s="19">
        <v>1</v>
      </c>
      <c r="F116" s="11">
        <v>1318.35</v>
      </c>
      <c r="G116" s="11"/>
      <c r="H116" s="11"/>
      <c r="I116" s="6"/>
    </row>
    <row r="117" ht="115" customHeight="1" spans="1:9">
      <c r="A117" s="6"/>
      <c r="B117" s="12">
        <v>423</v>
      </c>
      <c r="C117" s="28" t="s">
        <v>158</v>
      </c>
      <c r="D117" s="18" t="s">
        <v>22</v>
      </c>
      <c r="E117" s="19">
        <v>1</v>
      </c>
      <c r="F117" s="11">
        <v>6939.45</v>
      </c>
      <c r="G117" s="11"/>
      <c r="H117" s="11"/>
      <c r="I117" s="6"/>
    </row>
    <row r="118" ht="31.5" spans="1:9">
      <c r="A118" s="6"/>
      <c r="B118" s="12">
        <v>424</v>
      </c>
      <c r="C118" s="28" t="s">
        <v>159</v>
      </c>
      <c r="D118" s="18" t="s">
        <v>22</v>
      </c>
      <c r="E118" s="19">
        <v>1</v>
      </c>
      <c r="F118" s="11">
        <v>878.9</v>
      </c>
      <c r="G118" s="11"/>
      <c r="H118" s="11"/>
      <c r="I118" s="6"/>
    </row>
    <row r="119" spans="1:9">
      <c r="A119" s="6"/>
      <c r="B119" s="12"/>
      <c r="C119" s="29" t="s">
        <v>165</v>
      </c>
      <c r="D119" s="30"/>
      <c r="E119" s="30"/>
      <c r="F119" s="15"/>
      <c r="G119" s="15"/>
      <c r="H119" s="16"/>
      <c r="I119" s="6"/>
    </row>
    <row r="120" ht="14" customHeight="1" spans="1:9">
      <c r="A120" s="6"/>
      <c r="B120" s="31"/>
      <c r="C120" s="29" t="s">
        <v>166</v>
      </c>
      <c r="D120" s="30"/>
      <c r="E120" s="30"/>
      <c r="F120" s="15"/>
      <c r="G120" s="15"/>
      <c r="H120" s="16"/>
      <c r="I120" s="6"/>
    </row>
    <row r="121" ht="14" customHeight="1" spans="1:9">
      <c r="A121" s="6"/>
      <c r="B121" s="12"/>
      <c r="C121" s="29" t="s">
        <v>167</v>
      </c>
      <c r="D121" s="30"/>
      <c r="E121" s="30"/>
      <c r="F121" s="15"/>
      <c r="G121" s="15"/>
      <c r="H121" s="16"/>
      <c r="I121" s="6"/>
    </row>
    <row r="122" ht="14" customHeight="1" spans="1:9">
      <c r="A122" s="6"/>
      <c r="B122" s="12"/>
      <c r="C122" s="29" t="s">
        <v>168</v>
      </c>
      <c r="D122" s="30"/>
      <c r="E122" s="30"/>
      <c r="F122" s="15"/>
      <c r="G122" s="15"/>
      <c r="H122" s="16"/>
      <c r="I122" s="32" t="s">
        <v>169</v>
      </c>
    </row>
  </sheetData>
  <mergeCells count="6">
    <mergeCell ref="C88:G88"/>
    <mergeCell ref="C93:G93"/>
    <mergeCell ref="C119:G119"/>
    <mergeCell ref="C120:G120"/>
    <mergeCell ref="C121:G121"/>
    <mergeCell ref="C122:G122"/>
  </mergeCells>
  <pageMargins left="0" right="0" top="0" bottom="0" header="0" footer="0"/>
  <pageSetup paperSize="9" scale="79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控制价清单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吴浩文</cp:lastModifiedBy>
  <dcterms:created xsi:type="dcterms:W3CDTF">2025-11-03T09:27:00Z</dcterms:created>
  <dcterms:modified xsi:type="dcterms:W3CDTF">2025-11-06T03:46:45Z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AE22F30C5B78442FA6D8C6BBEE659E09_11</vt:lpwstr>
  </property>
  <property fmtid="{D5CDD505-2E9C-101B-9397-08002B2CF9AE}" pid="3" name="KSOProductBuildVer">
    <vt:lpwstr>2052-12.1.0.16388</vt:lpwstr>
  </property>
</Properties>
</file>